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6hmapo\"/>
    </mc:Choice>
  </mc:AlternateContent>
  <xr:revisionPtr revIDLastSave="0" documentId="8_{B063DF54-EF2E-4AD5-A546-A0E475EE60F5}" xr6:coauthVersionLast="47" xr6:coauthVersionMax="47" xr10:uidLastSave="{00000000-0000-0000-0000-000000000000}"/>
  <bookViews>
    <workbookView xWindow="-28920" yWindow="-120" windowWidth="29040" windowHeight="16440" tabRatio="896" firstSheet="1" activeTab="1" xr2:uid="{00000000-000D-0000-FFFF-FFFF00000000}"/>
  </bookViews>
  <sheets>
    <sheet name="Review Notes" sheetId="103" state="hidden" r:id="rId1"/>
    <sheet name="Basic Price Adjustment" sheetId="1" r:id="rId2"/>
    <sheet name="Barbour" sheetId="78" r:id="rId3"/>
    <sheet name="Berkeley" sheetId="24" r:id="rId4"/>
    <sheet name="Boone" sheetId="25" r:id="rId5"/>
    <sheet name="Braxton" sheetId="79" r:id="rId6"/>
    <sheet name="Brooke" sheetId="80" r:id="rId7"/>
    <sheet name="Cabell" sheetId="28" r:id="rId8"/>
    <sheet name="Calhoun" sheetId="29" r:id="rId9"/>
    <sheet name="Clay" sheetId="30" r:id="rId10"/>
    <sheet name="Doddridge" sheetId="31" r:id="rId11"/>
    <sheet name="Fayette" sheetId="81" r:id="rId12"/>
    <sheet name="Gilmer" sheetId="82" r:id="rId13"/>
    <sheet name="Grant" sheetId="34" r:id="rId14"/>
    <sheet name="Greenbrier" sheetId="83" r:id="rId15"/>
    <sheet name="Hampshire" sheetId="36" r:id="rId16"/>
    <sheet name="Hancock" sheetId="84" r:id="rId17"/>
    <sheet name="Hardy" sheetId="38" r:id="rId18"/>
    <sheet name="Harrison" sheetId="39" r:id="rId19"/>
    <sheet name="Jackson" sheetId="40" r:id="rId20"/>
    <sheet name="Jefferson" sheetId="41" r:id="rId21"/>
    <sheet name="Kanawha" sheetId="42" r:id="rId22"/>
    <sheet name="Lewis" sheetId="85" r:id="rId23"/>
    <sheet name="Lincoln" sheetId="44" r:id="rId24"/>
    <sheet name="Logan" sheetId="45" r:id="rId25"/>
    <sheet name="Marion" sheetId="46" r:id="rId26"/>
    <sheet name="Marshall" sheetId="86" r:id="rId27"/>
    <sheet name="Mason" sheetId="48" r:id="rId28"/>
    <sheet name="McDowell" sheetId="87" r:id="rId29"/>
    <sheet name="Mercer" sheetId="88" r:id="rId30"/>
    <sheet name="Mineral" sheetId="51" r:id="rId31"/>
    <sheet name="Mingo" sheetId="52" r:id="rId32"/>
    <sheet name="Monongalia" sheetId="53" r:id="rId33"/>
    <sheet name="Monroe" sheetId="89" r:id="rId34"/>
    <sheet name="Morgan" sheetId="55" r:id="rId35"/>
    <sheet name="Nicholas" sheetId="90" r:id="rId36"/>
    <sheet name="Ohio" sheetId="91" r:id="rId37"/>
    <sheet name="Pendleton" sheetId="92" r:id="rId38"/>
    <sheet name="Pleasants" sheetId="59" r:id="rId39"/>
    <sheet name="Pocahontas" sheetId="93" r:id="rId40"/>
    <sheet name="Preston" sheetId="61" r:id="rId41"/>
    <sheet name="Putnam" sheetId="62" r:id="rId42"/>
    <sheet name="Raleigh" sheetId="94" r:id="rId43"/>
    <sheet name="Randolph" sheetId="95" r:id="rId44"/>
    <sheet name="Ritchie" sheetId="65" r:id="rId45"/>
    <sheet name="Roane" sheetId="66" r:id="rId46"/>
    <sheet name="Summers" sheetId="96" r:id="rId47"/>
    <sheet name="Taylor" sheetId="68" r:id="rId48"/>
    <sheet name="Tucker" sheetId="97" r:id="rId49"/>
    <sheet name="Tyler" sheetId="98" r:id="rId50"/>
    <sheet name="Upshur" sheetId="99" r:id="rId51"/>
    <sheet name="Wayne" sheetId="72" r:id="rId52"/>
    <sheet name="Webster" sheetId="100" r:id="rId53"/>
    <sheet name="Wetzel" sheetId="101" r:id="rId54"/>
    <sheet name="Wirt" sheetId="75" r:id="rId55"/>
    <sheet name="Wood" sheetId="76" r:id="rId56"/>
    <sheet name="Wyoming" sheetId="102" r:id="rId57"/>
  </sheets>
  <definedNames>
    <definedName name="HTML_CodePage" hidden="1">1252</definedName>
    <definedName name="HTML_Control" localSheetId="2" hidden="1">{"'Sheet10'!$A$1:$G$40"}</definedName>
    <definedName name="HTML_Control" localSheetId="5" hidden="1">{"'Sheet10'!$A$1:$G$40"}</definedName>
    <definedName name="HTML_Control" localSheetId="6" hidden="1">{"'Sheet10'!$A$1:$G$40"}</definedName>
    <definedName name="HTML_Control" localSheetId="11" hidden="1">{"'Sheet10'!$A$1:$G$40"}</definedName>
    <definedName name="HTML_Control" localSheetId="12" hidden="1">{"'Sheet10'!$A$1:$G$40"}</definedName>
    <definedName name="HTML_Control" localSheetId="14" hidden="1">{"'Sheet10'!$A$1:$G$40"}</definedName>
    <definedName name="HTML_Control" localSheetId="16" hidden="1">{"'Sheet10'!$A$1:$G$40"}</definedName>
    <definedName name="HTML_Control" localSheetId="22" hidden="1">{"'Sheet10'!$A$1:$G$40"}</definedName>
    <definedName name="HTML_Control" localSheetId="26" hidden="1">{"'Sheet10'!$A$1:$G$40"}</definedName>
    <definedName name="HTML_Control" localSheetId="28" hidden="1">{"'Sheet10'!$A$1:$G$40"}</definedName>
    <definedName name="HTML_Control" localSheetId="29" hidden="1">{"'Sheet10'!$A$1:$G$40"}</definedName>
    <definedName name="HTML_Control" localSheetId="33" hidden="1">{"'Sheet10'!$A$1:$G$40"}</definedName>
    <definedName name="HTML_Control" localSheetId="35" hidden="1">{"'Sheet10'!$A$1:$G$40"}</definedName>
    <definedName name="HTML_Control" localSheetId="36" hidden="1">{"'Sheet10'!$A$1:$G$40"}</definedName>
    <definedName name="HTML_Control" localSheetId="37" hidden="1">{"'Sheet10'!$A$1:$G$40"}</definedName>
    <definedName name="HTML_Control" localSheetId="39" hidden="1">{"'Sheet10'!$A$1:$G$40"}</definedName>
    <definedName name="HTML_Control" localSheetId="42" hidden="1">{"'Sheet10'!$A$1:$G$40"}</definedName>
    <definedName name="HTML_Control" localSheetId="43" hidden="1">{"'Sheet10'!$A$1:$G$40"}</definedName>
    <definedName name="HTML_Control" localSheetId="46" hidden="1">{"'Sheet10'!$A$1:$G$40"}</definedName>
    <definedName name="HTML_Control" localSheetId="48" hidden="1">{"'Sheet10'!$A$1:$G$40"}</definedName>
    <definedName name="HTML_Control" localSheetId="49" hidden="1">{"'Sheet10'!$A$1:$G$40"}</definedName>
    <definedName name="HTML_Control" localSheetId="50" hidden="1">{"'Sheet10'!$A$1:$G$40"}</definedName>
    <definedName name="HTML_Control" localSheetId="52" hidden="1">{"'Sheet10'!$A$1:$G$40"}</definedName>
    <definedName name="HTML_Control" localSheetId="53" hidden="1">{"'Sheet10'!$A$1:$G$40"}</definedName>
    <definedName name="HTML_Control" localSheetId="56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_xlnm.Print_Area" localSheetId="2">Barbour!$A$3:$V$28</definedName>
    <definedName name="_xlnm.Print_Area" localSheetId="1">'Basic Price Adjustment'!$A$32:$E$51</definedName>
    <definedName name="_xlnm.Print_Area" localSheetId="3">Berkeley!$A$3:$L$28</definedName>
    <definedName name="_xlnm.Print_Area" localSheetId="4">Boone!$A$3:$J$28</definedName>
    <definedName name="_xlnm.Print_Area" localSheetId="5">Braxton!$A$3:$T$28</definedName>
    <definedName name="_xlnm.Print_Area" localSheetId="6">Brooke!$A$3:$N$28</definedName>
    <definedName name="_xlnm.Print_Area" localSheetId="7">Cabell!$A$3:$J$28</definedName>
    <definedName name="_xlnm.Print_Area" localSheetId="8">Calhoun!$A$3:$N$28</definedName>
    <definedName name="_xlnm.Print_Area" localSheetId="9">Clay!$A$3:$F$28</definedName>
    <definedName name="_xlnm.Print_Area" localSheetId="10">Doddridge!$A$3:$R$28</definedName>
    <definedName name="_xlnm.Print_Area" localSheetId="11">Fayette!$A$3:$R$28</definedName>
    <definedName name="_xlnm.Print_Area" localSheetId="12">Gilmer!$A$3:$V$28</definedName>
    <definedName name="_xlnm.Print_Area" localSheetId="13">Grant!$A$3:$L$28</definedName>
    <definedName name="_xlnm.Print_Area" localSheetId="14">Greenbrier!$A$3:$L$28</definedName>
    <definedName name="_xlnm.Print_Area" localSheetId="15">Hampshire!$A$3:$P$28</definedName>
    <definedName name="_xlnm.Print_Area" localSheetId="16">Hancock!$A$3:$F$28</definedName>
    <definedName name="_xlnm.Print_Area" localSheetId="17">Hardy!$A$3:$N$28</definedName>
    <definedName name="_xlnm.Print_Area" localSheetId="18">Harrison!$A$3:$V$28</definedName>
    <definedName name="_xlnm.Print_Area" localSheetId="19">Jackson!$A$3:$P$28</definedName>
    <definedName name="_xlnm.Print_Area" localSheetId="20">Jefferson!$A$3:$H$27</definedName>
    <definedName name="_xlnm.Print_Area" localSheetId="21">Kanawha!$A$3:$F$28</definedName>
    <definedName name="_xlnm.Print_Area" localSheetId="22">Lewis!$A$3:$P$28</definedName>
    <definedName name="_xlnm.Print_Area" localSheetId="23">Lincoln!$A$3:$F$28</definedName>
    <definedName name="_xlnm.Print_Area" localSheetId="24">Logan!$A$3:$F$28</definedName>
    <definedName name="_xlnm.Print_Area" localSheetId="25">Marion!$A$3:$P$28</definedName>
    <definedName name="_xlnm.Print_Area" localSheetId="26">Marshall!$A$3:$L$28</definedName>
    <definedName name="_xlnm.Print_Area" localSheetId="27">Mason!$A$3:$P$28</definedName>
    <definedName name="_xlnm.Print_Area" localSheetId="28">McDowell!$A$3:$H$28</definedName>
    <definedName name="_xlnm.Print_Area" localSheetId="29">Mercer!$A$3:$J$28</definedName>
    <definedName name="_xlnm.Print_Area" localSheetId="30">Mineral!$A$3:$F$27</definedName>
    <definedName name="_xlnm.Print_Area" localSheetId="31">Mingo!$A$3:$H$28</definedName>
    <definedName name="_xlnm.Print_Area" localSheetId="32">Monongalia!$A$3:$T$28</definedName>
    <definedName name="_xlnm.Print_Area" localSheetId="33">Monroe!$A$3:$H$28</definedName>
    <definedName name="_xlnm.Print_Area" localSheetId="34">Morgan!$A$3:$N$27</definedName>
    <definedName name="_xlnm.Print_Area" localSheetId="35">Nicholas!$A$3:$T$28</definedName>
    <definedName name="_xlnm.Print_Area" localSheetId="36">Ohio!$A$3:$F$28</definedName>
    <definedName name="_xlnm.Print_Area" localSheetId="37">Pendleton!$A$3:$L$28</definedName>
    <definedName name="_xlnm.Print_Area" localSheetId="38">Pleasants!$A$3:$F$28</definedName>
    <definedName name="_xlnm.Print_Area" localSheetId="39">Pocahontas!$A$3:$P$28</definedName>
    <definedName name="_xlnm.Print_Area" localSheetId="40">Preston!$A$3:$R$28</definedName>
    <definedName name="_xlnm.Print_Area" localSheetId="41">Putnam!$A$3:$L$28</definedName>
    <definedName name="_xlnm.Print_Area" localSheetId="42">Raleigh!$A$3:$J$28</definedName>
    <definedName name="_xlnm.Print_Area" localSheetId="43">Randolph!$A$3:$R$28</definedName>
    <definedName name="_xlnm.Print_Area" localSheetId="0">'Review Notes'!$A$1:$E$11</definedName>
    <definedName name="_xlnm.Print_Area" localSheetId="44">Ritchie!$A$3:$T$28</definedName>
    <definedName name="_xlnm.Print_Area" localSheetId="45">Roane!$A$3:$X$28</definedName>
    <definedName name="_xlnm.Print_Area" localSheetId="46">Summers!$A$3:$L$28</definedName>
    <definedName name="_xlnm.Print_Area" localSheetId="47">Taylor!$A$3:$R$28</definedName>
    <definedName name="_xlnm.Print_Area" localSheetId="48">Tucker!$A$3:$V$28</definedName>
    <definedName name="_xlnm.Print_Area" localSheetId="49">Tyler!$A$3:$R$28</definedName>
    <definedName name="_xlnm.Print_Area" localSheetId="50">Upshur!$A$3:$V$28</definedName>
    <definedName name="_xlnm.Print_Area" localSheetId="51">Wayne!$A$3:$D$28</definedName>
    <definedName name="_xlnm.Print_Area" localSheetId="52">Webster!$A$3:$T$28</definedName>
    <definedName name="_xlnm.Print_Area" localSheetId="53">Wetzel!$A$3:$AJ$28</definedName>
    <definedName name="_xlnm.Print_Area" localSheetId="54">Wirt!$A$3:$J$28</definedName>
    <definedName name="_xlnm.Print_Area" localSheetId="55">Wood!$A$3:$J$28</definedName>
    <definedName name="_xlnm.Print_Area" localSheetId="56">Wyoming!$A$3:$J$28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72" l="1"/>
  <c r="H27" i="72"/>
  <c r="H26" i="72"/>
  <c r="H25" i="72"/>
  <c r="H24" i="72"/>
  <c r="H23" i="72"/>
  <c r="H22" i="72"/>
  <c r="H21" i="72"/>
  <c r="H18" i="72"/>
  <c r="H16" i="72"/>
  <c r="H11" i="72"/>
  <c r="H10" i="72"/>
  <c r="J28" i="52"/>
  <c r="J27" i="52"/>
  <c r="J26" i="52"/>
  <c r="J25" i="52"/>
  <c r="J24" i="52"/>
  <c r="J23" i="52"/>
  <c r="J22" i="52"/>
  <c r="J21" i="52"/>
  <c r="J18" i="52"/>
  <c r="J16" i="52"/>
  <c r="J11" i="52"/>
  <c r="J10" i="52"/>
  <c r="T28" i="97"/>
  <c r="T27" i="97"/>
  <c r="N28" i="66"/>
  <c r="L28" i="66"/>
  <c r="J28" i="66"/>
  <c r="N27" i="66"/>
  <c r="L27" i="66"/>
  <c r="J27" i="66"/>
  <c r="L28" i="93"/>
  <c r="L27" i="93"/>
  <c r="N27" i="93"/>
  <c r="N28" i="93"/>
  <c r="V28" i="90"/>
  <c r="V27" i="90"/>
  <c r="V24" i="90"/>
  <c r="V23" i="90"/>
  <c r="V22" i="90"/>
  <c r="V21" i="90"/>
  <c r="V15" i="90"/>
  <c r="J28" i="89"/>
  <c r="J27" i="89"/>
  <c r="J24" i="89"/>
  <c r="J23" i="89"/>
  <c r="J22" i="89"/>
  <c r="J21" i="89"/>
  <c r="J15" i="89"/>
  <c r="P28" i="53"/>
  <c r="N28" i="53"/>
  <c r="L28" i="53"/>
  <c r="P27" i="53"/>
  <c r="N27" i="53"/>
  <c r="L27" i="53"/>
  <c r="L28" i="52"/>
  <c r="L27" i="52"/>
  <c r="J28" i="87"/>
  <c r="J27" i="87"/>
  <c r="J24" i="87"/>
  <c r="J23" i="87"/>
  <c r="J22" i="87"/>
  <c r="J21" i="87"/>
  <c r="J15" i="87"/>
  <c r="J28" i="48"/>
  <c r="J27" i="48"/>
  <c r="L28" i="48"/>
  <c r="L27" i="48"/>
  <c r="L26" i="48"/>
  <c r="L25" i="48"/>
  <c r="L24" i="48"/>
  <c r="L23" i="48"/>
  <c r="L22" i="48"/>
  <c r="L21" i="48"/>
  <c r="L20" i="48"/>
  <c r="L18" i="48"/>
  <c r="L16" i="48"/>
  <c r="L15" i="48"/>
  <c r="L11" i="48"/>
  <c r="L10" i="48"/>
  <c r="L28" i="44"/>
  <c r="L27" i="44"/>
  <c r="J28" i="44"/>
  <c r="J27" i="44"/>
  <c r="N27" i="41"/>
  <c r="N26" i="41"/>
  <c r="N23" i="41"/>
  <c r="N21" i="41"/>
  <c r="N20" i="41"/>
  <c r="N28" i="83"/>
  <c r="N27" i="83"/>
  <c r="N24" i="83"/>
  <c r="N23" i="83"/>
  <c r="N22" i="83"/>
  <c r="N21" i="83"/>
  <c r="N15" i="83"/>
  <c r="N28" i="34"/>
  <c r="N27" i="34"/>
  <c r="P28" i="81"/>
  <c r="P27" i="81"/>
  <c r="P24" i="81"/>
  <c r="P23" i="81"/>
  <c r="P22" i="81"/>
  <c r="P21" i="81"/>
  <c r="P15" i="81"/>
  <c r="R28" i="66"/>
  <c r="R27" i="66"/>
  <c r="P28" i="29"/>
  <c r="P27" i="29"/>
  <c r="N28" i="68"/>
  <c r="J27" i="38"/>
  <c r="J24" i="38"/>
  <c r="J23" i="38"/>
  <c r="J22" i="38"/>
  <c r="J21" i="38"/>
  <c r="T27" i="55"/>
  <c r="T26" i="55"/>
  <c r="T23" i="55"/>
  <c r="T22" i="55"/>
  <c r="T21" i="55"/>
  <c r="T20" i="55"/>
  <c r="AD28" i="101"/>
  <c r="AB28" i="101"/>
  <c r="AD27" i="101"/>
  <c r="AB27" i="101"/>
  <c r="AD26" i="101"/>
  <c r="AB26" i="101"/>
  <c r="AD25" i="101"/>
  <c r="AB25" i="101"/>
  <c r="AD24" i="101"/>
  <c r="AB24" i="101"/>
  <c r="AD22" i="101"/>
  <c r="AB22" i="101"/>
  <c r="AD21" i="101"/>
  <c r="AB21" i="101"/>
  <c r="AD18" i="101"/>
  <c r="AB18" i="101"/>
  <c r="AD16" i="101"/>
  <c r="AB16" i="101"/>
  <c r="AD11" i="101"/>
  <c r="AB11" i="101"/>
  <c r="R27" i="101"/>
  <c r="P27" i="101"/>
  <c r="N27" i="101"/>
  <c r="R28" i="100"/>
  <c r="P28" i="100"/>
  <c r="R27" i="100"/>
  <c r="P27" i="100"/>
  <c r="N27" i="100"/>
  <c r="L27" i="100"/>
  <c r="J27" i="100"/>
  <c r="P27" i="99"/>
  <c r="N27" i="99"/>
  <c r="L27" i="99"/>
  <c r="AD28" i="98"/>
  <c r="AB28" i="98"/>
  <c r="AD27" i="98"/>
  <c r="AB27" i="98"/>
  <c r="AD26" i="98"/>
  <c r="AB26" i="98"/>
  <c r="AD25" i="98"/>
  <c r="AB25" i="98"/>
  <c r="AD24" i="98"/>
  <c r="AB24" i="98"/>
  <c r="AD22" i="98"/>
  <c r="AB22" i="98"/>
  <c r="AD21" i="98"/>
  <c r="AB21" i="98"/>
  <c r="AD18" i="98"/>
  <c r="AB18" i="98"/>
  <c r="AD16" i="98"/>
  <c r="AB16" i="98"/>
  <c r="AD11" i="98"/>
  <c r="AB11" i="98"/>
  <c r="X28" i="98"/>
  <c r="X27" i="98"/>
  <c r="X22" i="98"/>
  <c r="X21" i="98"/>
  <c r="P27" i="97"/>
  <c r="N27" i="97"/>
  <c r="L27" i="97"/>
  <c r="R28" i="93"/>
  <c r="R27" i="93"/>
  <c r="R24" i="93"/>
  <c r="R23" i="93"/>
  <c r="R22" i="93"/>
  <c r="R21" i="93"/>
  <c r="R15" i="93"/>
  <c r="N28" i="92"/>
  <c r="N27" i="92"/>
  <c r="N24" i="92"/>
  <c r="N22" i="92"/>
  <c r="N21" i="92"/>
  <c r="R28" i="91"/>
  <c r="P28" i="91"/>
  <c r="R27" i="91"/>
  <c r="P27" i="91"/>
  <c r="R26" i="91"/>
  <c r="P26" i="91"/>
  <c r="R25" i="91"/>
  <c r="P25" i="91"/>
  <c r="R24" i="91"/>
  <c r="P24" i="91"/>
  <c r="R22" i="91"/>
  <c r="P22" i="91"/>
  <c r="R21" i="91"/>
  <c r="P21" i="91"/>
  <c r="R18" i="91"/>
  <c r="P18" i="91"/>
  <c r="R16" i="91"/>
  <c r="P16" i="91"/>
  <c r="R11" i="91"/>
  <c r="P11" i="91"/>
  <c r="P27" i="55"/>
  <c r="P26" i="55"/>
  <c r="P23" i="55"/>
  <c r="P22" i="55"/>
  <c r="P21" i="55"/>
  <c r="P20" i="55"/>
  <c r="Z28" i="86"/>
  <c r="X28" i="86"/>
  <c r="Z27" i="86"/>
  <c r="X27" i="86"/>
  <c r="Z26" i="86"/>
  <c r="X26" i="86"/>
  <c r="Z25" i="86"/>
  <c r="X25" i="86"/>
  <c r="Z24" i="86"/>
  <c r="X24" i="86"/>
  <c r="Z22" i="86"/>
  <c r="X22" i="86"/>
  <c r="Z21" i="86"/>
  <c r="X21" i="86"/>
  <c r="Z18" i="86"/>
  <c r="X18" i="86"/>
  <c r="Z16" i="86"/>
  <c r="X16" i="86"/>
  <c r="Z11" i="86"/>
  <c r="X11" i="86"/>
  <c r="H21" i="36"/>
  <c r="H22" i="36"/>
  <c r="H23" i="36"/>
  <c r="H24" i="36"/>
  <c r="H27" i="36"/>
  <c r="H28" i="36"/>
  <c r="H28" i="83"/>
  <c r="H27" i="83"/>
  <c r="Z28" i="90" l="1"/>
  <c r="Z27" i="90"/>
  <c r="Z24" i="90"/>
  <c r="Z22" i="90"/>
  <c r="Z21" i="90"/>
  <c r="Z15" i="90"/>
  <c r="D34" i="1" l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3" i="1"/>
  <c r="V28" i="99" l="1"/>
  <c r="V27" i="99"/>
  <c r="P27" i="85"/>
  <c r="N27" i="85"/>
  <c r="L27" i="85"/>
  <c r="V28" i="82"/>
  <c r="V27" i="82"/>
  <c r="P27" i="82"/>
  <c r="N27" i="82"/>
  <c r="L27" i="82"/>
  <c r="V24" i="82"/>
  <c r="V22" i="82"/>
  <c r="V21" i="82"/>
  <c r="V15" i="82"/>
  <c r="P27" i="79"/>
  <c r="N27" i="79"/>
  <c r="L27" i="79"/>
  <c r="X28" i="101"/>
  <c r="V28" i="101"/>
  <c r="T28" i="101"/>
  <c r="X27" i="101"/>
  <c r="V27" i="101"/>
  <c r="T27" i="101"/>
  <c r="X22" i="101"/>
  <c r="V22" i="101"/>
  <c r="T22" i="101"/>
  <c r="X21" i="101"/>
  <c r="V21" i="101"/>
  <c r="T21" i="101"/>
  <c r="V28" i="98"/>
  <c r="T28" i="98"/>
  <c r="V27" i="98"/>
  <c r="T27" i="98"/>
  <c r="V22" i="98"/>
  <c r="T22" i="98"/>
  <c r="V21" i="98"/>
  <c r="T21" i="98"/>
  <c r="N28" i="91"/>
  <c r="L28" i="91"/>
  <c r="J28" i="91"/>
  <c r="N27" i="91"/>
  <c r="L27" i="91"/>
  <c r="J27" i="91"/>
  <c r="N22" i="91"/>
  <c r="L22" i="91"/>
  <c r="J22" i="91"/>
  <c r="N21" i="91"/>
  <c r="L21" i="91"/>
  <c r="J21" i="91"/>
  <c r="V28" i="86"/>
  <c r="T28" i="86"/>
  <c r="R28" i="86"/>
  <c r="V27" i="86"/>
  <c r="T27" i="86"/>
  <c r="R27" i="86"/>
  <c r="V22" i="86"/>
  <c r="T22" i="86"/>
  <c r="R22" i="86"/>
  <c r="V21" i="86"/>
  <c r="T21" i="86"/>
  <c r="R21" i="86"/>
  <c r="N28" i="84"/>
  <c r="L28" i="84"/>
  <c r="J28" i="84"/>
  <c r="N27" i="84"/>
  <c r="L27" i="84"/>
  <c r="J27" i="84"/>
  <c r="N22" i="84"/>
  <c r="L22" i="84"/>
  <c r="J22" i="84"/>
  <c r="N21" i="84"/>
  <c r="L21" i="84"/>
  <c r="J21" i="84"/>
  <c r="R28" i="24"/>
  <c r="R27" i="24"/>
  <c r="R24" i="24"/>
  <c r="R23" i="24"/>
  <c r="R22" i="24"/>
  <c r="R21" i="24"/>
  <c r="H11" i="28"/>
  <c r="H15" i="28"/>
  <c r="H16" i="28"/>
  <c r="H18" i="28"/>
  <c r="H20" i="28"/>
  <c r="H21" i="28"/>
  <c r="H22" i="28"/>
  <c r="H23" i="28"/>
  <c r="H24" i="28"/>
  <c r="H25" i="28"/>
  <c r="H26" i="28"/>
  <c r="H27" i="28"/>
  <c r="H28" i="28"/>
  <c r="X28" i="97"/>
  <c r="X27" i="97"/>
  <c r="X24" i="97"/>
  <c r="X22" i="97"/>
  <c r="X21" i="97"/>
  <c r="H27" i="51"/>
  <c r="H26" i="51"/>
  <c r="H23" i="51"/>
  <c r="H21" i="51"/>
  <c r="H20" i="51"/>
  <c r="P28" i="38"/>
  <c r="P27" i="38"/>
  <c r="P24" i="38"/>
  <c r="P22" i="38"/>
  <c r="P21" i="38"/>
  <c r="R28" i="36"/>
  <c r="R27" i="36"/>
  <c r="R24" i="36"/>
  <c r="R22" i="36"/>
  <c r="R21" i="36"/>
  <c r="P28" i="34"/>
  <c r="P27" i="34"/>
  <c r="P24" i="34"/>
  <c r="P22" i="34"/>
  <c r="P21" i="34"/>
  <c r="R10" i="48"/>
  <c r="R28" i="48"/>
  <c r="R27" i="48"/>
  <c r="R26" i="48"/>
  <c r="R25" i="48"/>
  <c r="R24" i="48"/>
  <c r="R22" i="48"/>
  <c r="R21" i="48"/>
  <c r="R20" i="48"/>
  <c r="R18" i="48"/>
  <c r="R16" i="48"/>
  <c r="R15" i="48"/>
  <c r="R11" i="48"/>
  <c r="L28" i="94"/>
  <c r="J28" i="94"/>
  <c r="L27" i="94"/>
  <c r="J27" i="94"/>
  <c r="L24" i="94"/>
  <c r="J24" i="94"/>
  <c r="L23" i="94"/>
  <c r="L22" i="94"/>
  <c r="J22" i="94"/>
  <c r="L21" i="94"/>
  <c r="J21" i="94"/>
  <c r="L15" i="94"/>
  <c r="J15" i="94"/>
  <c r="J28" i="88"/>
  <c r="H28" i="88"/>
  <c r="J27" i="88"/>
  <c r="H27" i="88"/>
  <c r="J24" i="88"/>
  <c r="H24" i="88"/>
  <c r="J23" i="88"/>
  <c r="J22" i="88"/>
  <c r="H22" i="88"/>
  <c r="J21" i="88"/>
  <c r="H21" i="88"/>
  <c r="J15" i="88"/>
  <c r="H15" i="88"/>
  <c r="L28" i="87"/>
  <c r="H28" i="87"/>
  <c r="L27" i="87"/>
  <c r="H27" i="87"/>
  <c r="L24" i="87"/>
  <c r="H24" i="87"/>
  <c r="L23" i="87"/>
  <c r="L22" i="87"/>
  <c r="H22" i="87"/>
  <c r="L21" i="87"/>
  <c r="H21" i="87"/>
  <c r="H15" i="87"/>
  <c r="H28" i="94"/>
  <c r="H27" i="94"/>
  <c r="H26" i="94"/>
  <c r="H25" i="94"/>
  <c r="H24" i="94"/>
  <c r="H23" i="94"/>
  <c r="H22" i="94"/>
  <c r="H21" i="94"/>
  <c r="H18" i="94"/>
  <c r="H16" i="94"/>
  <c r="H15" i="94"/>
  <c r="H11" i="94"/>
  <c r="F28" i="87"/>
  <c r="F27" i="87"/>
  <c r="F28" i="88"/>
  <c r="F27" i="88"/>
  <c r="F28" i="102"/>
  <c r="F27" i="102"/>
  <c r="D28" i="102"/>
  <c r="D27" i="102"/>
  <c r="D24" i="102"/>
  <c r="D23" i="102"/>
  <c r="D22" i="102"/>
  <c r="D21" i="102"/>
  <c r="D15" i="102"/>
  <c r="D28" i="94"/>
  <c r="D27" i="94"/>
  <c r="D24" i="94"/>
  <c r="D23" i="94"/>
  <c r="D22" i="94"/>
  <c r="D21" i="94"/>
  <c r="D15" i="94"/>
  <c r="D28" i="88"/>
  <c r="D27" i="88"/>
  <c r="D24" i="88"/>
  <c r="D23" i="88"/>
  <c r="D22" i="88"/>
  <c r="D21" i="88"/>
  <c r="D15" i="88"/>
  <c r="D28" i="87"/>
  <c r="D27" i="87"/>
  <c r="D24" i="87"/>
  <c r="D23" i="87"/>
  <c r="D22" i="87"/>
  <c r="D21" i="87"/>
  <c r="D15" i="87"/>
  <c r="L28" i="96"/>
  <c r="L27" i="96"/>
  <c r="L24" i="96"/>
  <c r="L23" i="96"/>
  <c r="L22" i="96"/>
  <c r="L21" i="96"/>
  <c r="L15" i="96"/>
  <c r="X28" i="90"/>
  <c r="T28" i="90"/>
  <c r="X27" i="90"/>
  <c r="T27" i="90"/>
  <c r="X24" i="90"/>
  <c r="T24" i="90"/>
  <c r="T23" i="90"/>
  <c r="X22" i="90"/>
  <c r="T22" i="90"/>
  <c r="X21" i="90"/>
  <c r="T21" i="90"/>
  <c r="X15" i="90"/>
  <c r="T15" i="90"/>
  <c r="H28" i="89"/>
  <c r="H27" i="89"/>
  <c r="H24" i="89"/>
  <c r="H23" i="89"/>
  <c r="H22" i="89"/>
  <c r="H21" i="89"/>
  <c r="H15" i="89"/>
  <c r="L28" i="83"/>
  <c r="L27" i="83"/>
  <c r="L24" i="83"/>
  <c r="L23" i="83"/>
  <c r="L22" i="83"/>
  <c r="L21" i="83"/>
  <c r="L15" i="83"/>
  <c r="R28" i="81"/>
  <c r="N28" i="81"/>
  <c r="L28" i="81"/>
  <c r="R27" i="81"/>
  <c r="N27" i="81"/>
  <c r="L27" i="81"/>
  <c r="R24" i="81"/>
  <c r="N24" i="81"/>
  <c r="L24" i="81"/>
  <c r="L23" i="81"/>
  <c r="R22" i="81"/>
  <c r="N22" i="81"/>
  <c r="L22" i="81"/>
  <c r="R21" i="81"/>
  <c r="N21" i="81"/>
  <c r="L21" i="81"/>
  <c r="R15" i="81"/>
  <c r="N15" i="81"/>
  <c r="L15" i="81"/>
  <c r="N27" i="90"/>
  <c r="L27" i="90"/>
  <c r="J27" i="90"/>
  <c r="F28" i="96"/>
  <c r="F27" i="96"/>
  <c r="F26" i="96"/>
  <c r="F25" i="96"/>
  <c r="F24" i="96"/>
  <c r="F23" i="96"/>
  <c r="F22" i="96"/>
  <c r="F21" i="96"/>
  <c r="F18" i="96"/>
  <c r="F16" i="96"/>
  <c r="F15" i="96"/>
  <c r="F11" i="96"/>
  <c r="H28" i="90"/>
  <c r="H27" i="90"/>
  <c r="H26" i="90"/>
  <c r="H25" i="90"/>
  <c r="H24" i="90"/>
  <c r="H23" i="90"/>
  <c r="H22" i="90"/>
  <c r="H21" i="90"/>
  <c r="H18" i="90"/>
  <c r="H16" i="90"/>
  <c r="H15" i="90"/>
  <c r="H11" i="90"/>
  <c r="F28" i="89"/>
  <c r="F27" i="89"/>
  <c r="F26" i="89"/>
  <c r="F25" i="89"/>
  <c r="F24" i="89"/>
  <c r="F23" i="89"/>
  <c r="F22" i="89"/>
  <c r="F21" i="89"/>
  <c r="F18" i="89"/>
  <c r="F16" i="89"/>
  <c r="F15" i="89"/>
  <c r="F11" i="89"/>
  <c r="F28" i="83"/>
  <c r="F27" i="83"/>
  <c r="F26" i="83"/>
  <c r="F25" i="83"/>
  <c r="F24" i="83"/>
  <c r="F23" i="83"/>
  <c r="F22" i="83"/>
  <c r="F21" i="83"/>
  <c r="F18" i="83"/>
  <c r="F16" i="83"/>
  <c r="F15" i="83"/>
  <c r="F11" i="83"/>
  <c r="H28" i="81"/>
  <c r="H27" i="81"/>
  <c r="H26" i="81"/>
  <c r="H25" i="81"/>
  <c r="H24" i="81"/>
  <c r="H23" i="81"/>
  <c r="H22" i="81"/>
  <c r="H21" i="81"/>
  <c r="H18" i="81"/>
  <c r="H16" i="81"/>
  <c r="H15" i="81"/>
  <c r="H11" i="81"/>
  <c r="F28" i="90"/>
  <c r="F27" i="90"/>
  <c r="D28" i="90"/>
  <c r="D27" i="90"/>
  <c r="D24" i="90"/>
  <c r="D23" i="90"/>
  <c r="D22" i="90"/>
  <c r="D21" i="90"/>
  <c r="D15" i="90"/>
  <c r="D28" i="96"/>
  <c r="D27" i="96"/>
  <c r="D24" i="96"/>
  <c r="D23" i="96"/>
  <c r="D22" i="96"/>
  <c r="D21" i="96"/>
  <c r="D15" i="96"/>
  <c r="D28" i="89"/>
  <c r="D27" i="89"/>
  <c r="D24" i="89"/>
  <c r="D23" i="89"/>
  <c r="D22" i="89"/>
  <c r="D21" i="89"/>
  <c r="D15" i="89"/>
  <c r="D28" i="83"/>
  <c r="D27" i="83"/>
  <c r="D24" i="83"/>
  <c r="D23" i="83"/>
  <c r="D22" i="83"/>
  <c r="D21" i="83"/>
  <c r="D15" i="83"/>
  <c r="X28" i="78"/>
  <c r="X27" i="78"/>
  <c r="P28" i="93"/>
  <c r="P27" i="93"/>
  <c r="V28" i="95"/>
  <c r="V27" i="95"/>
  <c r="V28" i="97"/>
  <c r="V27" i="97"/>
  <c r="L28" i="92"/>
  <c r="L27" i="92"/>
  <c r="P27" i="95"/>
  <c r="N27" i="95"/>
  <c r="L27" i="95"/>
  <c r="J27" i="93"/>
  <c r="H27" i="93"/>
  <c r="F27" i="93"/>
  <c r="H27" i="92"/>
  <c r="F27" i="92"/>
  <c r="D27" i="92"/>
  <c r="T28" i="100"/>
  <c r="T27" i="100"/>
  <c r="T24" i="100"/>
  <c r="T22" i="100"/>
  <c r="T21" i="100"/>
  <c r="T15" i="100"/>
  <c r="V28" i="79"/>
  <c r="V27" i="79"/>
  <c r="V24" i="79"/>
  <c r="V22" i="79"/>
  <c r="V21" i="79"/>
  <c r="V15" i="79"/>
  <c r="V28" i="85"/>
  <c r="V27" i="85"/>
  <c r="P27" i="78"/>
  <c r="N27" i="78"/>
  <c r="L27" i="78"/>
  <c r="D28" i="101"/>
  <c r="D27" i="101"/>
  <c r="D28" i="98"/>
  <c r="D27" i="98"/>
  <c r="D28" i="91"/>
  <c r="D27" i="91"/>
  <c r="D28" i="86"/>
  <c r="D27" i="86"/>
  <c r="D28" i="84"/>
  <c r="D27" i="84"/>
  <c r="N23" i="55"/>
  <c r="N22" i="55"/>
  <c r="N21" i="55"/>
  <c r="N20" i="55"/>
  <c r="L27" i="55"/>
  <c r="L26" i="55"/>
  <c r="L24" i="55"/>
  <c r="L23" i="55"/>
  <c r="L22" i="55"/>
  <c r="L21" i="55"/>
  <c r="L20" i="55"/>
  <c r="P28" i="36"/>
  <c r="P27" i="36"/>
  <c r="P25" i="36"/>
  <c r="P24" i="36"/>
  <c r="P23" i="36"/>
  <c r="P22" i="36"/>
  <c r="P21" i="36"/>
  <c r="N27" i="38"/>
  <c r="L27" i="38"/>
  <c r="R27" i="39"/>
  <c r="R22" i="39"/>
  <c r="R21" i="39"/>
  <c r="P27" i="68"/>
  <c r="N27" i="68"/>
  <c r="L27" i="68"/>
  <c r="P27" i="61"/>
  <c r="N27" i="61"/>
  <c r="L27" i="61"/>
  <c r="P27" i="46"/>
  <c r="N27" i="46"/>
  <c r="L27" i="46"/>
  <c r="P27" i="39"/>
  <c r="N27" i="39"/>
  <c r="L27" i="39"/>
  <c r="J28" i="76"/>
  <c r="J27" i="76"/>
  <c r="J26" i="76"/>
  <c r="J25" i="76"/>
  <c r="J24" i="76"/>
  <c r="J22" i="76"/>
  <c r="J21" i="76"/>
  <c r="J20" i="76"/>
  <c r="J18" i="76"/>
  <c r="J16" i="76"/>
  <c r="J15" i="76"/>
  <c r="J11" i="76"/>
  <c r="J10" i="76"/>
  <c r="X28" i="66"/>
  <c r="V28" i="66"/>
  <c r="T28" i="66"/>
  <c r="X27" i="66"/>
  <c r="V27" i="66"/>
  <c r="T27" i="66"/>
  <c r="X26" i="66"/>
  <c r="X25" i="66"/>
  <c r="X24" i="66"/>
  <c r="X22" i="66"/>
  <c r="X21" i="66"/>
  <c r="X20" i="66"/>
  <c r="X18" i="66"/>
  <c r="X16" i="66"/>
  <c r="X15" i="66"/>
  <c r="X11" i="66"/>
  <c r="X10" i="66"/>
  <c r="N28" i="40"/>
  <c r="L28" i="40"/>
  <c r="J28" i="40"/>
  <c r="N27" i="40"/>
  <c r="L27" i="40"/>
  <c r="J27" i="40"/>
  <c r="N26" i="40"/>
  <c r="N25" i="40"/>
  <c r="N24" i="40"/>
  <c r="N22" i="40"/>
  <c r="N21" i="40"/>
  <c r="N20" i="40"/>
  <c r="N18" i="40"/>
  <c r="N16" i="40"/>
  <c r="N15" i="40"/>
  <c r="N11" i="40"/>
  <c r="N10" i="40"/>
  <c r="T28" i="29"/>
  <c r="R28" i="29"/>
  <c r="T27" i="29"/>
  <c r="R27" i="29"/>
  <c r="D27" i="76"/>
  <c r="D22" i="76"/>
  <c r="D21" i="76"/>
  <c r="D27" i="75"/>
  <c r="D22" i="75"/>
  <c r="D21" i="75"/>
  <c r="F27" i="66"/>
  <c r="F22" i="66"/>
  <c r="F21" i="66"/>
  <c r="P27" i="65"/>
  <c r="P22" i="65"/>
  <c r="P21" i="65"/>
  <c r="F27" i="59"/>
  <c r="F22" i="59"/>
  <c r="F21" i="59"/>
  <c r="F27" i="40"/>
  <c r="F22" i="40"/>
  <c r="F21" i="40"/>
  <c r="L27" i="29"/>
  <c r="J27" i="29"/>
  <c r="H27" i="29"/>
  <c r="D28" i="66"/>
  <c r="D27" i="66"/>
  <c r="D27" i="40"/>
  <c r="D28" i="40"/>
  <c r="J28" i="28"/>
  <c r="J27" i="28"/>
  <c r="H28" i="44"/>
  <c r="N28" i="44"/>
  <c r="H27" i="44"/>
  <c r="N27" i="44"/>
  <c r="H24" i="44"/>
  <c r="H23" i="44"/>
  <c r="H22" i="44"/>
  <c r="H21" i="44"/>
  <c r="H28" i="45"/>
  <c r="H27" i="45"/>
  <c r="H24" i="45"/>
  <c r="H23" i="45"/>
  <c r="H22" i="45"/>
  <c r="H21" i="45"/>
  <c r="H28" i="52"/>
  <c r="H27" i="52"/>
  <c r="H24" i="52"/>
  <c r="H23" i="52"/>
  <c r="H22" i="52"/>
  <c r="H21" i="52"/>
  <c r="F28" i="72"/>
  <c r="F27" i="72"/>
  <c r="D28" i="72"/>
  <c r="D27" i="72"/>
  <c r="F28" i="52"/>
  <c r="D28" i="52"/>
  <c r="F27" i="52"/>
  <c r="D27" i="52"/>
  <c r="F28" i="45"/>
  <c r="D28" i="45"/>
  <c r="F27" i="45"/>
  <c r="D27" i="45"/>
  <c r="F28" i="44"/>
  <c r="D28" i="44"/>
  <c r="F27" i="44"/>
  <c r="D27" i="44"/>
  <c r="F28" i="28"/>
  <c r="D28" i="28"/>
  <c r="F27" i="28"/>
  <c r="D27" i="28"/>
  <c r="L28" i="62"/>
  <c r="J28" i="62"/>
  <c r="H28" i="62"/>
  <c r="L27" i="62"/>
  <c r="J27" i="62"/>
  <c r="H27" i="62"/>
  <c r="L26" i="62"/>
  <c r="L25" i="62"/>
  <c r="L24" i="62"/>
  <c r="L22" i="62"/>
  <c r="L21" i="62"/>
  <c r="L20" i="62"/>
  <c r="L18" i="62"/>
  <c r="L16" i="62"/>
  <c r="L15" i="62"/>
  <c r="L11" i="62"/>
  <c r="L10" i="62"/>
  <c r="P28" i="48"/>
  <c r="P27" i="48"/>
  <c r="P26" i="48"/>
  <c r="P25" i="48"/>
  <c r="P24" i="48"/>
  <c r="P23" i="48"/>
  <c r="P22" i="48"/>
  <c r="P21" i="48"/>
  <c r="P20" i="48"/>
  <c r="P18" i="48"/>
  <c r="P16" i="48"/>
  <c r="P15" i="48"/>
  <c r="P11" i="48"/>
  <c r="N28" i="48"/>
  <c r="H28" i="48"/>
  <c r="N27" i="48"/>
  <c r="H27" i="48"/>
  <c r="J28" i="42"/>
  <c r="H28" i="42"/>
  <c r="J27" i="42"/>
  <c r="H27" i="42"/>
  <c r="J28" i="30"/>
  <c r="H28" i="30"/>
  <c r="J27" i="30"/>
  <c r="H27" i="30"/>
  <c r="J28" i="25"/>
  <c r="J27" i="25"/>
  <c r="J28" i="102"/>
  <c r="J27" i="102"/>
  <c r="J24" i="102"/>
  <c r="J23" i="102"/>
  <c r="J22" i="102"/>
  <c r="J21" i="102"/>
  <c r="J15" i="102"/>
  <c r="H28" i="102"/>
  <c r="H27" i="102"/>
  <c r="H24" i="102"/>
  <c r="H22" i="102"/>
  <c r="H21" i="102"/>
  <c r="H15" i="102"/>
  <c r="R27" i="98"/>
  <c r="N27" i="98"/>
  <c r="P27" i="98"/>
  <c r="J28" i="96"/>
  <c r="J27" i="96"/>
  <c r="J24" i="96"/>
  <c r="J22" i="96"/>
  <c r="J21" i="96"/>
  <c r="J15" i="96"/>
  <c r="H28" i="96"/>
  <c r="H27" i="96"/>
  <c r="H24" i="96"/>
  <c r="H23" i="96"/>
  <c r="H22" i="96"/>
  <c r="H21" i="96"/>
  <c r="H15" i="96"/>
  <c r="N27" i="65"/>
  <c r="J27" i="65"/>
  <c r="L27" i="65"/>
  <c r="F28" i="94"/>
  <c r="F27" i="94"/>
  <c r="F28" i="62"/>
  <c r="F27" i="62"/>
  <c r="D28" i="62"/>
  <c r="D27" i="62"/>
  <c r="D26" i="93"/>
  <c r="D25" i="93"/>
  <c r="D24" i="93"/>
  <c r="D23" i="93"/>
  <c r="D22" i="93"/>
  <c r="D21" i="93"/>
  <c r="D18" i="93"/>
  <c r="D16" i="93"/>
  <c r="D15" i="93"/>
  <c r="D11" i="93"/>
  <c r="F28" i="48"/>
  <c r="F27" i="48"/>
  <c r="D28" i="48"/>
  <c r="D27" i="48"/>
  <c r="D28" i="42"/>
  <c r="D27" i="42"/>
  <c r="F28" i="81"/>
  <c r="F27" i="81"/>
  <c r="D27" i="81"/>
  <c r="D24" i="81"/>
  <c r="D23" i="81"/>
  <c r="D22" i="81"/>
  <c r="D21" i="81"/>
  <c r="D15" i="81"/>
  <c r="P27" i="31"/>
  <c r="N27" i="31"/>
  <c r="L27" i="31"/>
  <c r="D28" i="30"/>
  <c r="D27" i="30"/>
  <c r="D28" i="80"/>
  <c r="D27" i="80"/>
  <c r="H28" i="25"/>
  <c r="H27" i="25"/>
  <c r="F28" i="25"/>
  <c r="F27" i="25"/>
  <c r="D28" i="25"/>
  <c r="D27" i="25"/>
  <c r="L24" i="24"/>
  <c r="L23" i="24"/>
  <c r="L22" i="24"/>
  <c r="L21" i="24"/>
  <c r="J28" i="24"/>
  <c r="J27" i="24"/>
  <c r="J25" i="24"/>
  <c r="J24" i="24"/>
  <c r="J23" i="24"/>
  <c r="J22" i="24"/>
  <c r="J21" i="24"/>
  <c r="C51" i="1"/>
  <c r="E51" i="1" s="1"/>
  <c r="C50" i="1"/>
  <c r="C49" i="1"/>
  <c r="C48" i="1"/>
  <c r="E48" i="1" s="1"/>
  <c r="C47" i="1"/>
  <c r="E47" i="1" s="1"/>
  <c r="L24" i="84" s="1"/>
  <c r="C46" i="1"/>
  <c r="C45" i="1"/>
  <c r="C44" i="1"/>
  <c r="E44" i="1" s="1"/>
  <c r="C43" i="1"/>
  <c r="C42" i="1"/>
  <c r="C41" i="1"/>
  <c r="C40" i="1"/>
  <c r="C39" i="1"/>
  <c r="E39" i="1" s="1"/>
  <c r="C38" i="1"/>
  <c r="C37" i="1"/>
  <c r="C36" i="1"/>
  <c r="C35" i="1"/>
  <c r="E35" i="1" s="1"/>
  <c r="C34" i="1"/>
  <c r="C33" i="1"/>
  <c r="B5" i="1"/>
  <c r="D27" i="93"/>
  <c r="D27" i="29"/>
  <c r="D28" i="93"/>
  <c r="R21" i="31"/>
  <c r="X22" i="82"/>
  <c r="D22" i="29"/>
  <c r="D28" i="81"/>
  <c r="D21" i="29"/>
  <c r="X21" i="82"/>
  <c r="X27" i="82"/>
  <c r="R27" i="31"/>
  <c r="R22" i="31"/>
  <c r="P25" i="40"/>
  <c r="P24" i="24"/>
  <c r="J23" i="41"/>
  <c r="F24" i="38"/>
  <c r="L24" i="36"/>
  <c r="J24" i="36"/>
  <c r="L23" i="41"/>
  <c r="P24" i="40"/>
  <c r="H24" i="38"/>
  <c r="N24" i="24"/>
  <c r="R23" i="55"/>
  <c r="H24" i="80"/>
  <c r="F24" i="80"/>
  <c r="P16" i="40"/>
  <c r="F23" i="38"/>
  <c r="P23" i="40"/>
  <c r="J22" i="41"/>
  <c r="J23" i="36"/>
  <c r="L23" i="36"/>
  <c r="H23" i="38"/>
  <c r="R22" i="55"/>
  <c r="L22" i="41"/>
  <c r="N23" i="24"/>
  <c r="R20" i="55"/>
  <c r="T24" i="61" l="1"/>
  <c r="F21" i="85"/>
  <c r="F21" i="61"/>
  <c r="T21" i="97"/>
  <c r="L21" i="53"/>
  <c r="J21" i="44"/>
  <c r="N21" i="34"/>
  <c r="F21" i="99"/>
  <c r="H21" i="34"/>
  <c r="F21" i="78"/>
  <c r="H21" i="98"/>
  <c r="H21" i="86"/>
  <c r="F21" i="53"/>
  <c r="J21" i="66"/>
  <c r="N21" i="93"/>
  <c r="P21" i="101"/>
  <c r="H21" i="101"/>
  <c r="F21" i="39"/>
  <c r="L21" i="93"/>
  <c r="F21" i="82"/>
  <c r="F21" i="68"/>
  <c r="L21" i="44"/>
  <c r="F21" i="95"/>
  <c r="F21" i="46"/>
  <c r="F21" i="79"/>
  <c r="F21" i="97"/>
  <c r="F21" i="31"/>
  <c r="J21" i="48"/>
  <c r="L21" i="52"/>
  <c r="P21" i="53"/>
  <c r="N21" i="53"/>
  <c r="N21" i="66"/>
  <c r="L21" i="66"/>
  <c r="H21" i="25"/>
  <c r="H21" i="62"/>
  <c r="R21" i="29"/>
  <c r="J24" i="40"/>
  <c r="V21" i="97"/>
  <c r="T24" i="86"/>
  <c r="J21" i="62"/>
  <c r="F21" i="72"/>
  <c r="N24" i="44"/>
  <c r="T21" i="29"/>
  <c r="L24" i="40"/>
  <c r="T24" i="66"/>
  <c r="V21" i="85"/>
  <c r="X24" i="78"/>
  <c r="J24" i="84"/>
  <c r="T24" i="98"/>
  <c r="H24" i="25"/>
  <c r="H21" i="30"/>
  <c r="H24" i="42"/>
  <c r="H21" i="48"/>
  <c r="J24" i="28"/>
  <c r="J21" i="40"/>
  <c r="V24" i="66"/>
  <c r="V24" i="97"/>
  <c r="P21" i="93"/>
  <c r="H16" i="86"/>
  <c r="F16" i="53"/>
  <c r="N16" i="66"/>
  <c r="P16" i="81"/>
  <c r="P16" i="101"/>
  <c r="H16" i="101"/>
  <c r="F16" i="39"/>
  <c r="F16" i="82"/>
  <c r="F16" i="68"/>
  <c r="F16" i="95"/>
  <c r="F16" i="46"/>
  <c r="F16" i="79"/>
  <c r="F16" i="97"/>
  <c r="F16" i="31"/>
  <c r="J16" i="48"/>
  <c r="F16" i="85"/>
  <c r="F16" i="61"/>
  <c r="T16" i="97"/>
  <c r="P16" i="53"/>
  <c r="J16" i="44"/>
  <c r="N16" i="34"/>
  <c r="F16" i="99"/>
  <c r="H16" i="34"/>
  <c r="F16" i="78"/>
  <c r="H16" i="98"/>
  <c r="L16" i="44"/>
  <c r="L16" i="66"/>
  <c r="N15" i="41"/>
  <c r="J16" i="87"/>
  <c r="J16" i="89"/>
  <c r="N16" i="83"/>
  <c r="N16" i="53"/>
  <c r="N16" i="93"/>
  <c r="V16" i="90"/>
  <c r="L16" i="53"/>
  <c r="L16" i="52"/>
  <c r="J16" i="66"/>
  <c r="L16" i="93"/>
  <c r="H24" i="86"/>
  <c r="F24" i="53"/>
  <c r="N24" i="66"/>
  <c r="P24" i="101"/>
  <c r="H24" i="101"/>
  <c r="F24" i="39"/>
  <c r="F24" i="82"/>
  <c r="F24" i="68"/>
  <c r="F24" i="95"/>
  <c r="F24" i="46"/>
  <c r="F24" i="79"/>
  <c r="F24" i="97"/>
  <c r="F24" i="31"/>
  <c r="J24" i="48"/>
  <c r="F24" i="85"/>
  <c r="F24" i="61"/>
  <c r="T24" i="97"/>
  <c r="P24" i="53"/>
  <c r="J24" i="44"/>
  <c r="N24" i="34"/>
  <c r="F24" i="99"/>
  <c r="H24" i="34"/>
  <c r="F24" i="78"/>
  <c r="H24" i="98"/>
  <c r="N24" i="53"/>
  <c r="N24" i="93"/>
  <c r="L24" i="53"/>
  <c r="L24" i="52"/>
  <c r="L24" i="66"/>
  <c r="J24" i="66"/>
  <c r="L24" i="93"/>
  <c r="X24" i="98"/>
  <c r="L24" i="44"/>
  <c r="J21" i="25"/>
  <c r="J21" i="30"/>
  <c r="J24" i="42"/>
  <c r="N21" i="48"/>
  <c r="N21" i="44"/>
  <c r="L21" i="40"/>
  <c r="T21" i="66"/>
  <c r="V24" i="85"/>
  <c r="L21" i="92"/>
  <c r="V21" i="99"/>
  <c r="H25" i="101"/>
  <c r="F25" i="39"/>
  <c r="L25" i="93"/>
  <c r="J25" i="87"/>
  <c r="F25" i="82"/>
  <c r="F25" i="68"/>
  <c r="F25" i="95"/>
  <c r="F25" i="46"/>
  <c r="F25" i="79"/>
  <c r="F25" i="97"/>
  <c r="F25" i="31"/>
  <c r="N25" i="53"/>
  <c r="J25" i="48"/>
  <c r="F25" i="85"/>
  <c r="F25" i="61"/>
  <c r="T25" i="97"/>
  <c r="L25" i="53"/>
  <c r="J25" i="44"/>
  <c r="N25" i="34"/>
  <c r="F25" i="99"/>
  <c r="H25" i="34"/>
  <c r="N25" i="66"/>
  <c r="L25" i="52"/>
  <c r="F25" i="78"/>
  <c r="H25" i="98"/>
  <c r="H25" i="86"/>
  <c r="F25" i="53"/>
  <c r="L25" i="66"/>
  <c r="J25" i="66"/>
  <c r="N24" i="41"/>
  <c r="P25" i="101"/>
  <c r="N25" i="93"/>
  <c r="J25" i="89"/>
  <c r="N25" i="83"/>
  <c r="L25" i="44"/>
  <c r="P25" i="81"/>
  <c r="V25" i="90"/>
  <c r="P25" i="53"/>
  <c r="F24" i="72"/>
  <c r="R24" i="29"/>
  <c r="V21" i="66"/>
  <c r="P24" i="93"/>
  <c r="T24" i="101"/>
  <c r="J24" i="25"/>
  <c r="H24" i="62"/>
  <c r="T24" i="29"/>
  <c r="L24" i="92"/>
  <c r="V21" i="95"/>
  <c r="J24" i="91"/>
  <c r="V24" i="101"/>
  <c r="V24" i="99"/>
  <c r="H24" i="30"/>
  <c r="H21" i="42"/>
  <c r="H24" i="48"/>
  <c r="L24" i="91"/>
  <c r="F12" i="79"/>
  <c r="F12" i="97"/>
  <c r="F12" i="31"/>
  <c r="J12" i="48"/>
  <c r="F12" i="85"/>
  <c r="F12" i="61"/>
  <c r="F12" i="99"/>
  <c r="H12" i="34"/>
  <c r="F12" i="78"/>
  <c r="H12" i="98"/>
  <c r="H12" i="72"/>
  <c r="V12" i="90"/>
  <c r="L12" i="53"/>
  <c r="L12" i="48"/>
  <c r="N11" i="41"/>
  <c r="H12" i="86"/>
  <c r="F12" i="53"/>
  <c r="N12" i="66"/>
  <c r="P12" i="81"/>
  <c r="P12" i="101"/>
  <c r="H12" i="101"/>
  <c r="F12" i="39"/>
  <c r="L12" i="66"/>
  <c r="L12" i="93"/>
  <c r="J12" i="87"/>
  <c r="F12" i="82"/>
  <c r="F12" i="68"/>
  <c r="F12" i="95"/>
  <c r="F12" i="46"/>
  <c r="L12" i="52"/>
  <c r="P12" i="53"/>
  <c r="L12" i="44"/>
  <c r="N12" i="53"/>
  <c r="J12" i="52"/>
  <c r="J12" i="66"/>
  <c r="N12" i="93"/>
  <c r="J12" i="44"/>
  <c r="J12" i="89"/>
  <c r="N12" i="83"/>
  <c r="T12" i="97"/>
  <c r="N12" i="34"/>
  <c r="F28" i="79"/>
  <c r="F28" i="97"/>
  <c r="F28" i="31"/>
  <c r="F28" i="85"/>
  <c r="F28" i="61"/>
  <c r="F28" i="99"/>
  <c r="H28" i="34"/>
  <c r="F28" i="78"/>
  <c r="H28" i="98"/>
  <c r="H28" i="86"/>
  <c r="F28" i="53"/>
  <c r="H28" i="101"/>
  <c r="F28" i="39"/>
  <c r="F28" i="82"/>
  <c r="F28" i="68"/>
  <c r="F28" i="95"/>
  <c r="F28" i="46"/>
  <c r="J24" i="30"/>
  <c r="J21" i="42"/>
  <c r="N24" i="48"/>
  <c r="J21" i="28"/>
  <c r="V24" i="95"/>
  <c r="X21" i="78"/>
  <c r="R24" i="86"/>
  <c r="H16" i="66"/>
  <c r="F16" i="75"/>
  <c r="T16" i="31"/>
  <c r="Z16" i="98"/>
  <c r="H16" i="40"/>
  <c r="F16" i="76"/>
  <c r="T16" i="39"/>
  <c r="Z16" i="101"/>
  <c r="F16" i="29"/>
  <c r="H16" i="59"/>
  <c r="R16" i="65"/>
  <c r="Z16" i="82"/>
  <c r="V24" i="98"/>
  <c r="H24" i="66"/>
  <c r="F24" i="75"/>
  <c r="T24" i="31"/>
  <c r="Z24" i="98"/>
  <c r="H24" i="40"/>
  <c r="F24" i="76"/>
  <c r="T24" i="39"/>
  <c r="Z24" i="101"/>
  <c r="F24" i="29"/>
  <c r="H24" i="59"/>
  <c r="R24" i="65"/>
  <c r="Z24" i="82"/>
  <c r="Z21" i="101"/>
  <c r="H21" i="40"/>
  <c r="F21" i="29"/>
  <c r="H21" i="59"/>
  <c r="R21" i="65"/>
  <c r="Z21" i="82"/>
  <c r="H21" i="66"/>
  <c r="F21" i="75"/>
  <c r="T21" i="31"/>
  <c r="Z21" i="98"/>
  <c r="F21" i="76"/>
  <c r="T21" i="39"/>
  <c r="F25" i="75"/>
  <c r="T25" i="31"/>
  <c r="Z25" i="98"/>
  <c r="F25" i="76"/>
  <c r="T25" i="39"/>
  <c r="Z25" i="101"/>
  <c r="H25" i="40"/>
  <c r="F25" i="29"/>
  <c r="H25" i="59"/>
  <c r="R25" i="65"/>
  <c r="Z25" i="82"/>
  <c r="H25" i="66"/>
  <c r="F12" i="76"/>
  <c r="T12" i="39"/>
  <c r="Z12" i="101"/>
  <c r="F12" i="29"/>
  <c r="H12" i="59"/>
  <c r="R12" i="65"/>
  <c r="Z12" i="82"/>
  <c r="H12" i="66"/>
  <c r="F12" i="75"/>
  <c r="T12" i="31"/>
  <c r="Z12" i="98"/>
  <c r="H12" i="40"/>
  <c r="Z28" i="66"/>
  <c r="F28" i="76"/>
  <c r="T28" i="39"/>
  <c r="Z28" i="101"/>
  <c r="F28" i="29"/>
  <c r="H28" i="59"/>
  <c r="R28" i="65"/>
  <c r="Z28" i="82"/>
  <c r="H28" i="66"/>
  <c r="F28" i="75"/>
  <c r="T28" i="31"/>
  <c r="Z28" i="98"/>
  <c r="H28" i="40"/>
  <c r="R24" i="31"/>
  <c r="D24" i="76"/>
  <c r="F24" i="66"/>
  <c r="F24" i="59"/>
  <c r="R16" i="66"/>
  <c r="T15" i="55"/>
  <c r="J16" i="38"/>
  <c r="P16" i="29"/>
  <c r="J25" i="38"/>
  <c r="R25" i="66"/>
  <c r="T24" i="55"/>
  <c r="P25" i="29"/>
  <c r="R24" i="66"/>
  <c r="P24" i="29"/>
  <c r="J24" i="80"/>
  <c r="F24" i="40"/>
  <c r="P24" i="65"/>
  <c r="D24" i="75"/>
  <c r="N24" i="91"/>
  <c r="D24" i="29"/>
  <c r="X24" i="82"/>
  <c r="R12" i="66"/>
  <c r="T11" i="55"/>
  <c r="J12" i="38"/>
  <c r="P12" i="29"/>
  <c r="V24" i="86"/>
  <c r="X24" i="101"/>
  <c r="R24" i="46"/>
  <c r="R24" i="53"/>
  <c r="P21" i="29"/>
  <c r="R21" i="66"/>
  <c r="N24" i="84"/>
  <c r="V28" i="29"/>
  <c r="R24" i="39"/>
  <c r="H16" i="87"/>
  <c r="L16" i="101"/>
  <c r="P16" i="100"/>
  <c r="F16" i="100"/>
  <c r="D16" i="95"/>
  <c r="J16" i="101"/>
  <c r="D16" i="100"/>
  <c r="P16" i="99"/>
  <c r="X16" i="98"/>
  <c r="F16" i="101"/>
  <c r="N16" i="99"/>
  <c r="J16" i="99"/>
  <c r="N16" i="92"/>
  <c r="L16" i="99"/>
  <c r="H16" i="99"/>
  <c r="N16" i="100"/>
  <c r="D16" i="99"/>
  <c r="L16" i="98"/>
  <c r="P16" i="97"/>
  <c r="R16" i="101"/>
  <c r="L16" i="100"/>
  <c r="J16" i="98"/>
  <c r="N16" i="97"/>
  <c r="J16" i="97"/>
  <c r="J16" i="100"/>
  <c r="F16" i="98"/>
  <c r="L16" i="97"/>
  <c r="H16" i="97"/>
  <c r="J16" i="95"/>
  <c r="N16" i="101"/>
  <c r="R16" i="100"/>
  <c r="H16" i="100"/>
  <c r="D16" i="97"/>
  <c r="H16" i="95"/>
  <c r="R16" i="93"/>
  <c r="P15" i="55"/>
  <c r="D16" i="24"/>
  <c r="F15" i="41"/>
  <c r="J15" i="55"/>
  <c r="D15" i="41"/>
  <c r="H16" i="36"/>
  <c r="F15" i="55"/>
  <c r="H16" i="83"/>
  <c r="F16" i="36"/>
  <c r="T24" i="95"/>
  <c r="L24" i="101"/>
  <c r="P24" i="100"/>
  <c r="F24" i="100"/>
  <c r="D24" i="95"/>
  <c r="J24" i="101"/>
  <c r="D24" i="100"/>
  <c r="P24" i="99"/>
  <c r="F24" i="101"/>
  <c r="N24" i="99"/>
  <c r="J24" i="99"/>
  <c r="L24" i="99"/>
  <c r="H24" i="99"/>
  <c r="N24" i="100"/>
  <c r="D24" i="99"/>
  <c r="L24" i="98"/>
  <c r="P24" i="97"/>
  <c r="R24" i="101"/>
  <c r="L24" i="100"/>
  <c r="J24" i="98"/>
  <c r="N24" i="97"/>
  <c r="J24" i="97"/>
  <c r="J24" i="100"/>
  <c r="F24" i="98"/>
  <c r="L24" i="97"/>
  <c r="H24" i="97"/>
  <c r="J24" i="95"/>
  <c r="N24" i="101"/>
  <c r="R24" i="100"/>
  <c r="H24" i="100"/>
  <c r="D24" i="97"/>
  <c r="H24" i="95"/>
  <c r="F24" i="36"/>
  <c r="D24" i="24"/>
  <c r="F23" i="41"/>
  <c r="J23" i="55"/>
  <c r="H24" i="83"/>
  <c r="D23" i="41"/>
  <c r="F23" i="55"/>
  <c r="Z25" i="90"/>
  <c r="J25" i="100"/>
  <c r="L25" i="99"/>
  <c r="H25" i="99"/>
  <c r="X25" i="98"/>
  <c r="N25" i="101"/>
  <c r="H25" i="100"/>
  <c r="D25" i="99"/>
  <c r="L25" i="98"/>
  <c r="P25" i="97"/>
  <c r="N25" i="92"/>
  <c r="L25" i="101"/>
  <c r="F25" i="100"/>
  <c r="J25" i="98"/>
  <c r="N25" i="97"/>
  <c r="J25" i="97"/>
  <c r="J25" i="101"/>
  <c r="D25" i="100"/>
  <c r="F25" i="98"/>
  <c r="L25" i="97"/>
  <c r="H25" i="97"/>
  <c r="J25" i="95"/>
  <c r="F25" i="101"/>
  <c r="D25" i="97"/>
  <c r="H25" i="95"/>
  <c r="R25" i="100"/>
  <c r="D25" i="95"/>
  <c r="P25" i="100"/>
  <c r="N25" i="100"/>
  <c r="P25" i="99"/>
  <c r="R25" i="93"/>
  <c r="R25" i="101"/>
  <c r="L25" i="100"/>
  <c r="N25" i="99"/>
  <c r="J25" i="99"/>
  <c r="P24" i="55"/>
  <c r="F25" i="36"/>
  <c r="F24" i="41"/>
  <c r="D25" i="24"/>
  <c r="J24" i="55"/>
  <c r="D24" i="41"/>
  <c r="F24" i="55"/>
  <c r="H25" i="83"/>
  <c r="H25" i="36"/>
  <c r="Z12" i="90"/>
  <c r="AD12" i="101"/>
  <c r="L12" i="101"/>
  <c r="P12" i="100"/>
  <c r="F12" i="100"/>
  <c r="D12" i="99"/>
  <c r="AB12" i="98"/>
  <c r="L12" i="98"/>
  <c r="P12" i="97"/>
  <c r="AB12" i="101"/>
  <c r="J12" i="101"/>
  <c r="D12" i="100"/>
  <c r="J12" i="98"/>
  <c r="N12" i="97"/>
  <c r="J12" i="97"/>
  <c r="F12" i="101"/>
  <c r="F12" i="98"/>
  <c r="L12" i="97"/>
  <c r="H12" i="97"/>
  <c r="J12" i="95"/>
  <c r="D12" i="97"/>
  <c r="H12" i="95"/>
  <c r="R12" i="93"/>
  <c r="N12" i="100"/>
  <c r="D12" i="95"/>
  <c r="R12" i="101"/>
  <c r="L12" i="100"/>
  <c r="P12" i="99"/>
  <c r="X12" i="98"/>
  <c r="J12" i="100"/>
  <c r="N12" i="99"/>
  <c r="J12" i="99"/>
  <c r="N12" i="101"/>
  <c r="R12" i="100"/>
  <c r="H12" i="100"/>
  <c r="L12" i="99"/>
  <c r="H12" i="99"/>
  <c r="AD12" i="98"/>
  <c r="P12" i="91"/>
  <c r="J11" i="55"/>
  <c r="Z12" i="86"/>
  <c r="N12" i="92"/>
  <c r="X12" i="86"/>
  <c r="D11" i="41"/>
  <c r="H12" i="36"/>
  <c r="F11" i="55"/>
  <c r="H12" i="83"/>
  <c r="P11" i="55"/>
  <c r="F12" i="36"/>
  <c r="D12" i="24"/>
  <c r="R12" i="91"/>
  <c r="F11" i="41"/>
  <c r="L28" i="101"/>
  <c r="F28" i="100"/>
  <c r="D28" i="99"/>
  <c r="L28" i="98"/>
  <c r="J28" i="101"/>
  <c r="D28" i="100"/>
  <c r="J28" i="98"/>
  <c r="P28" i="97"/>
  <c r="J28" i="97"/>
  <c r="F28" i="101"/>
  <c r="F28" i="98"/>
  <c r="L28" i="97"/>
  <c r="H28" i="97"/>
  <c r="J28" i="95"/>
  <c r="D28" i="97"/>
  <c r="H28" i="95"/>
  <c r="D28" i="95"/>
  <c r="N28" i="100"/>
  <c r="R28" i="101"/>
  <c r="J28" i="100"/>
  <c r="P28" i="99"/>
  <c r="J28" i="99"/>
  <c r="N28" i="101"/>
  <c r="H28" i="100"/>
  <c r="L28" i="99"/>
  <c r="H28" i="99"/>
  <c r="J27" i="55"/>
  <c r="D27" i="41"/>
  <c r="F27" i="55"/>
  <c r="F28" i="36"/>
  <c r="D28" i="24"/>
  <c r="F27" i="41"/>
  <c r="J21" i="100"/>
  <c r="D21" i="97"/>
  <c r="H21" i="95"/>
  <c r="N21" i="101"/>
  <c r="H21" i="100"/>
  <c r="D21" i="95"/>
  <c r="L21" i="101"/>
  <c r="F21" i="100"/>
  <c r="P21" i="99"/>
  <c r="J21" i="101"/>
  <c r="D21" i="100"/>
  <c r="N21" i="99"/>
  <c r="J21" i="99"/>
  <c r="F21" i="101"/>
  <c r="L21" i="99"/>
  <c r="H21" i="99"/>
  <c r="R21" i="100"/>
  <c r="D21" i="99"/>
  <c r="L21" i="98"/>
  <c r="P21" i="97"/>
  <c r="P21" i="100"/>
  <c r="N21" i="100"/>
  <c r="J21" i="98"/>
  <c r="N21" i="97"/>
  <c r="J21" i="97"/>
  <c r="R21" i="101"/>
  <c r="L21" i="100"/>
  <c r="F21" i="98"/>
  <c r="L21" i="97"/>
  <c r="H21" i="97"/>
  <c r="J21" i="95"/>
  <c r="D20" i="41"/>
  <c r="F20" i="55"/>
  <c r="H21" i="83"/>
  <c r="F21" i="36"/>
  <c r="D21" i="24"/>
  <c r="F20" i="41"/>
  <c r="J20" i="55"/>
  <c r="J24" i="31"/>
  <c r="L15" i="41"/>
  <c r="J16" i="92"/>
  <c r="D24" i="65"/>
  <c r="H16" i="93"/>
  <c r="L24" i="46"/>
  <c r="J16" i="102"/>
  <c r="D16" i="28"/>
  <c r="L24" i="65"/>
  <c r="L24" i="39"/>
  <c r="V16" i="79"/>
  <c r="H16" i="31"/>
  <c r="L16" i="96"/>
  <c r="L16" i="40"/>
  <c r="P16" i="95"/>
  <c r="F16" i="90"/>
  <c r="L16" i="46"/>
  <c r="F16" i="66"/>
  <c r="N16" i="78"/>
  <c r="P24" i="68"/>
  <c r="H24" i="84"/>
  <c r="N16" i="24"/>
  <c r="H15" i="55"/>
  <c r="J24" i="75"/>
  <c r="D21" i="78"/>
  <c r="D16" i="52"/>
  <c r="J16" i="86"/>
  <c r="P16" i="93"/>
  <c r="F16" i="102"/>
  <c r="H23" i="55"/>
  <c r="R24" i="61"/>
  <c r="L24" i="90"/>
  <c r="T24" i="78"/>
  <c r="F24" i="52"/>
  <c r="H16" i="62"/>
  <c r="D16" i="83"/>
  <c r="D16" i="76"/>
  <c r="F16" i="86"/>
  <c r="F16" i="88"/>
  <c r="R24" i="95"/>
  <c r="F24" i="28"/>
  <c r="H21" i="24"/>
  <c r="J16" i="25"/>
  <c r="J16" i="78"/>
  <c r="N16" i="48"/>
  <c r="J16" i="53"/>
  <c r="F16" i="87"/>
  <c r="H16" i="88"/>
  <c r="L24" i="34"/>
  <c r="F24" i="62"/>
  <c r="T24" i="65"/>
  <c r="D16" i="44"/>
  <c r="N16" i="68"/>
  <c r="F16" i="38"/>
  <c r="H16" i="89"/>
  <c r="H15" i="51"/>
  <c r="R24" i="78"/>
  <c r="J24" i="29"/>
  <c r="J16" i="30"/>
  <c r="J16" i="31"/>
  <c r="AH16" i="98"/>
  <c r="J16" i="94"/>
  <c r="F24" i="25"/>
  <c r="H24" i="39"/>
  <c r="D16" i="101"/>
  <c r="Z16" i="90"/>
  <c r="P16" i="65"/>
  <c r="V16" i="66"/>
  <c r="J15" i="41"/>
  <c r="H16" i="84"/>
  <c r="R16" i="78"/>
  <c r="H24" i="65"/>
  <c r="P24" i="46"/>
  <c r="N24" i="61"/>
  <c r="AH24" i="98"/>
  <c r="J24" i="78"/>
  <c r="D24" i="34"/>
  <c r="F16" i="34"/>
  <c r="N16" i="39"/>
  <c r="F16" i="30"/>
  <c r="L16" i="78"/>
  <c r="D16" i="46"/>
  <c r="J16" i="39"/>
  <c r="F16" i="93"/>
  <c r="L16" i="95"/>
  <c r="L24" i="29"/>
  <c r="D23" i="51"/>
  <c r="H24" i="91"/>
  <c r="F24" i="92"/>
  <c r="F24" i="65"/>
  <c r="P16" i="24"/>
  <c r="H16" i="30"/>
  <c r="N16" i="46"/>
  <c r="L16" i="68"/>
  <c r="L16" i="80"/>
  <c r="V16" i="97"/>
  <c r="D16" i="61"/>
  <c r="L16" i="61"/>
  <c r="T16" i="100"/>
  <c r="R16" i="29"/>
  <c r="F15" i="51"/>
  <c r="N16" i="80"/>
  <c r="L16" i="87"/>
  <c r="F16" i="52"/>
  <c r="J16" i="36"/>
  <c r="H16" i="39"/>
  <c r="H16" i="91"/>
  <c r="L16" i="86"/>
  <c r="X16" i="90"/>
  <c r="P16" i="86"/>
  <c r="D16" i="88"/>
  <c r="AF16" i="101"/>
  <c r="T16" i="90"/>
  <c r="R16" i="36"/>
  <c r="N24" i="68"/>
  <c r="J24" i="61"/>
  <c r="P24" i="31"/>
  <c r="H24" i="75"/>
  <c r="J24" i="39"/>
  <c r="F24" i="88"/>
  <c r="J24" i="68"/>
  <c r="D24" i="38"/>
  <c r="D24" i="59"/>
  <c r="D24" i="46"/>
  <c r="H24" i="78"/>
  <c r="F24" i="81"/>
  <c r="V24" i="31"/>
  <c r="AF24" i="101"/>
  <c r="P24" i="61"/>
  <c r="P24" i="78"/>
  <c r="F24" i="102"/>
  <c r="N24" i="78"/>
  <c r="L24" i="38"/>
  <c r="F24" i="94"/>
  <c r="J16" i="68"/>
  <c r="H16" i="25"/>
  <c r="J16" i="42"/>
  <c r="F16" i="40"/>
  <c r="D16" i="90"/>
  <c r="F16" i="59"/>
  <c r="D16" i="75"/>
  <c r="N16" i="29"/>
  <c r="J16" i="61"/>
  <c r="N16" i="61"/>
  <c r="R16" i="97"/>
  <c r="H16" i="48"/>
  <c r="AH16" i="101"/>
  <c r="J16" i="62"/>
  <c r="D16" i="45"/>
  <c r="D16" i="78"/>
  <c r="N16" i="86"/>
  <c r="H16" i="78"/>
  <c r="F16" i="91"/>
  <c r="L16" i="81"/>
  <c r="J16" i="83"/>
  <c r="F16" i="92"/>
  <c r="D16" i="94"/>
  <c r="J16" i="93"/>
  <c r="L16" i="83"/>
  <c r="F24" i="45"/>
  <c r="H24" i="31"/>
  <c r="R24" i="90"/>
  <c r="N24" i="90"/>
  <c r="N24" i="29"/>
  <c r="AH24" i="101"/>
  <c r="F24" i="42"/>
  <c r="J24" i="86"/>
  <c r="D24" i="92"/>
  <c r="D24" i="44"/>
  <c r="N24" i="38"/>
  <c r="N24" i="98"/>
  <c r="N24" i="46"/>
  <c r="J24" i="90"/>
  <c r="F24" i="24"/>
  <c r="N24" i="95"/>
  <c r="D24" i="68"/>
  <c r="N24" i="39"/>
  <c r="N16" i="31"/>
  <c r="H16" i="65"/>
  <c r="H16" i="42"/>
  <c r="D16" i="66"/>
  <c r="T16" i="65"/>
  <c r="D16" i="96"/>
  <c r="J16" i="29"/>
  <c r="T16" i="66"/>
  <c r="F16" i="72"/>
  <c r="N16" i="36"/>
  <c r="D16" i="59"/>
  <c r="D16" i="31"/>
  <c r="D16" i="87"/>
  <c r="H16" i="61"/>
  <c r="L16" i="94"/>
  <c r="R16" i="53"/>
  <c r="H16" i="80"/>
  <c r="T16" i="29"/>
  <c r="N15" i="55"/>
  <c r="V16" i="85"/>
  <c r="P16" i="39"/>
  <c r="L16" i="92"/>
  <c r="D16" i="102"/>
  <c r="R16" i="81"/>
  <c r="D16" i="36"/>
  <c r="R16" i="95"/>
  <c r="J16" i="88"/>
  <c r="L15" i="55"/>
  <c r="H16" i="92"/>
  <c r="H24" i="93"/>
  <c r="T24" i="53"/>
  <c r="N24" i="31"/>
  <c r="F24" i="34"/>
  <c r="D24" i="45"/>
  <c r="D24" i="91"/>
  <c r="D24" i="78"/>
  <c r="H24" i="92"/>
  <c r="D24" i="42"/>
  <c r="P24" i="39"/>
  <c r="F24" i="93"/>
  <c r="D24" i="66"/>
  <c r="D23" i="55"/>
  <c r="F24" i="44"/>
  <c r="D24" i="31"/>
  <c r="L24" i="31"/>
  <c r="D24" i="61"/>
  <c r="F24" i="87"/>
  <c r="AJ16" i="101"/>
  <c r="F16" i="45"/>
  <c r="F16" i="44"/>
  <c r="H16" i="29"/>
  <c r="N16" i="81"/>
  <c r="N16" i="38"/>
  <c r="AF16" i="98"/>
  <c r="H16" i="75"/>
  <c r="D16" i="38"/>
  <c r="J16" i="46"/>
  <c r="R16" i="61"/>
  <c r="P16" i="66"/>
  <c r="H16" i="53"/>
  <c r="J16" i="40"/>
  <c r="P16" i="78"/>
  <c r="R16" i="46"/>
  <c r="P16" i="46"/>
  <c r="J16" i="90"/>
  <c r="H16" i="38"/>
  <c r="N16" i="95"/>
  <c r="R16" i="39"/>
  <c r="T16" i="95"/>
  <c r="D15" i="55"/>
  <c r="H16" i="76"/>
  <c r="D16" i="89"/>
  <c r="P16" i="38"/>
  <c r="R24" i="68"/>
  <c r="H24" i="61"/>
  <c r="L24" i="68"/>
  <c r="AF24" i="98"/>
  <c r="D24" i="53"/>
  <c r="D24" i="84"/>
  <c r="J24" i="34"/>
  <c r="H24" i="46"/>
  <c r="D24" i="101"/>
  <c r="N24" i="36"/>
  <c r="J24" i="93"/>
  <c r="D24" i="40"/>
  <c r="L24" i="95"/>
  <c r="F24" i="86"/>
  <c r="H24" i="76"/>
  <c r="F16" i="62"/>
  <c r="N16" i="44"/>
  <c r="P16" i="61"/>
  <c r="H16" i="44"/>
  <c r="P16" i="68"/>
  <c r="D16" i="72"/>
  <c r="D16" i="40"/>
  <c r="J16" i="75"/>
  <c r="T16" i="46"/>
  <c r="T16" i="53"/>
  <c r="H16" i="46"/>
  <c r="D15" i="51"/>
  <c r="H16" i="24"/>
  <c r="V16" i="39"/>
  <c r="N16" i="90"/>
  <c r="L16" i="90"/>
  <c r="R15" i="55"/>
  <c r="L16" i="38"/>
  <c r="X16" i="97"/>
  <c r="L24" i="86"/>
  <c r="D24" i="98"/>
  <c r="L24" i="61"/>
  <c r="L24" i="78"/>
  <c r="H24" i="53"/>
  <c r="F24" i="84"/>
  <c r="D24" i="28"/>
  <c r="J24" i="46"/>
  <c r="N24" i="86"/>
  <c r="J24" i="83"/>
  <c r="D24" i="52"/>
  <c r="L24" i="80"/>
  <c r="J24" i="92"/>
  <c r="D24" i="72"/>
  <c r="P24" i="95"/>
  <c r="T24" i="46"/>
  <c r="D16" i="29"/>
  <c r="D16" i="81"/>
  <c r="N16" i="65"/>
  <c r="T16" i="61"/>
  <c r="D16" i="39"/>
  <c r="F16" i="28"/>
  <c r="L16" i="39"/>
  <c r="V16" i="31"/>
  <c r="L16" i="29"/>
  <c r="V16" i="95"/>
  <c r="H16" i="52"/>
  <c r="F16" i="80"/>
  <c r="J16" i="28"/>
  <c r="H16" i="45"/>
  <c r="D16" i="53"/>
  <c r="D16" i="92"/>
  <c r="F16" i="42"/>
  <c r="L16" i="36"/>
  <c r="F16" i="84"/>
  <c r="X16" i="78"/>
  <c r="R16" i="90"/>
  <c r="J16" i="81"/>
  <c r="P16" i="36"/>
  <c r="T16" i="78"/>
  <c r="P16" i="90"/>
  <c r="P16" i="34"/>
  <c r="R24" i="97"/>
  <c r="P24" i="66"/>
  <c r="P24" i="86"/>
  <c r="D24" i="25"/>
  <c r="D24" i="36"/>
  <c r="N24" i="65"/>
  <c r="F24" i="91"/>
  <c r="F24" i="30"/>
  <c r="P24" i="90"/>
  <c r="H24" i="29"/>
  <c r="F24" i="90"/>
  <c r="J24" i="53"/>
  <c r="D24" i="86"/>
  <c r="T25" i="101"/>
  <c r="L25" i="61"/>
  <c r="T25" i="53"/>
  <c r="P25" i="38"/>
  <c r="D24" i="55"/>
  <c r="F25" i="94"/>
  <c r="J25" i="96"/>
  <c r="H25" i="44"/>
  <c r="L25" i="34"/>
  <c r="F25" i="84"/>
  <c r="F25" i="80"/>
  <c r="D25" i="39"/>
  <c r="N25" i="65"/>
  <c r="L24" i="41"/>
  <c r="L25" i="95"/>
  <c r="E46" i="1"/>
  <c r="L25" i="84"/>
  <c r="X25" i="97"/>
  <c r="H25" i="87"/>
  <c r="F25" i="90"/>
  <c r="V25" i="39"/>
  <c r="D25" i="59"/>
  <c r="D25" i="83"/>
  <c r="D25" i="34"/>
  <c r="P25" i="93"/>
  <c r="L25" i="31"/>
  <c r="D25" i="102"/>
  <c r="F25" i="88"/>
  <c r="T25" i="100"/>
  <c r="H25" i="80"/>
  <c r="T25" i="61"/>
  <c r="P25" i="34"/>
  <c r="V25" i="95"/>
  <c r="P25" i="61"/>
  <c r="D25" i="94"/>
  <c r="R25" i="81"/>
  <c r="L25" i="81"/>
  <c r="R24" i="55"/>
  <c r="J25" i="81"/>
  <c r="H25" i="38"/>
  <c r="L25" i="68"/>
  <c r="L25" i="96"/>
  <c r="H25" i="46"/>
  <c r="H25" i="42"/>
  <c r="D25" i="91"/>
  <c r="H24" i="51"/>
  <c r="D25" i="78"/>
  <c r="J25" i="46"/>
  <c r="P25" i="66"/>
  <c r="J25" i="86"/>
  <c r="P25" i="98"/>
  <c r="L25" i="39"/>
  <c r="T25" i="66"/>
  <c r="J24" i="41"/>
  <c r="P25" i="24"/>
  <c r="L25" i="90"/>
  <c r="R25" i="95"/>
  <c r="F25" i="38"/>
  <c r="V25" i="97"/>
  <c r="F25" i="40"/>
  <c r="F25" i="81"/>
  <c r="H25" i="84"/>
  <c r="L25" i="83"/>
  <c r="F25" i="65"/>
  <c r="L25" i="36"/>
  <c r="X25" i="90"/>
  <c r="R25" i="39"/>
  <c r="N25" i="98"/>
  <c r="X25" i="78"/>
  <c r="P25" i="95"/>
  <c r="N25" i="81"/>
  <c r="V25" i="79"/>
  <c r="N25" i="95"/>
  <c r="R25" i="53"/>
  <c r="D25" i="76"/>
  <c r="J25" i="29"/>
  <c r="N25" i="36"/>
  <c r="N25" i="61"/>
  <c r="D25" i="53"/>
  <c r="D25" i="45"/>
  <c r="T25" i="95"/>
  <c r="F25" i="59"/>
  <c r="F25" i="86"/>
  <c r="H25" i="31"/>
  <c r="L25" i="80"/>
  <c r="F25" i="28"/>
  <c r="J25" i="78"/>
  <c r="V25" i="85"/>
  <c r="H25" i="39"/>
  <c r="J25" i="65"/>
  <c r="H25" i="48"/>
  <c r="F25" i="45"/>
  <c r="D25" i="84"/>
  <c r="R25" i="36"/>
  <c r="J25" i="80"/>
  <c r="F25" i="42"/>
  <c r="J25" i="28"/>
  <c r="F25" i="62"/>
  <c r="J25" i="61"/>
  <c r="N25" i="29"/>
  <c r="R25" i="31"/>
  <c r="AH25" i="98"/>
  <c r="AJ25" i="101"/>
  <c r="N25" i="68"/>
  <c r="V25" i="31"/>
  <c r="H25" i="30"/>
  <c r="L25" i="38"/>
  <c r="X25" i="82"/>
  <c r="J25" i="25"/>
  <c r="J25" i="92"/>
  <c r="R25" i="46"/>
  <c r="T25" i="46"/>
  <c r="F25" i="25"/>
  <c r="J25" i="31"/>
  <c r="H25" i="62"/>
  <c r="F25" i="93"/>
  <c r="F25" i="66"/>
  <c r="L25" i="65"/>
  <c r="H25" i="91"/>
  <c r="T25" i="90"/>
  <c r="N25" i="86"/>
  <c r="D25" i="66"/>
  <c r="P12" i="34"/>
  <c r="F12" i="92"/>
  <c r="F12" i="88"/>
  <c r="H12" i="87"/>
  <c r="T12" i="53"/>
  <c r="P12" i="24"/>
  <c r="P12" i="61"/>
  <c r="H12" i="93"/>
  <c r="L12" i="29"/>
  <c r="F12" i="28"/>
  <c r="H12" i="42"/>
  <c r="N12" i="68"/>
  <c r="J12" i="53"/>
  <c r="F12" i="40"/>
  <c r="R12" i="48"/>
  <c r="D12" i="72"/>
  <c r="H12" i="92"/>
  <c r="D12" i="46"/>
  <c r="H12" i="61"/>
  <c r="F12" i="34"/>
  <c r="F12" i="38"/>
  <c r="T12" i="66"/>
  <c r="D12" i="34"/>
  <c r="N12" i="44"/>
  <c r="F12" i="96"/>
  <c r="D12" i="80"/>
  <c r="D12" i="88"/>
  <c r="F12" i="72"/>
  <c r="N12" i="46"/>
  <c r="F12" i="89"/>
  <c r="P12" i="98"/>
  <c r="D11" i="51"/>
  <c r="H12" i="53"/>
  <c r="J12" i="36"/>
  <c r="V12" i="85"/>
  <c r="P12" i="38"/>
  <c r="F12" i="66"/>
  <c r="D12" i="53"/>
  <c r="P12" i="39"/>
  <c r="D12" i="78"/>
  <c r="H12" i="31"/>
  <c r="H12" i="38"/>
  <c r="H12" i="91"/>
  <c r="P12" i="65"/>
  <c r="P12" i="36"/>
  <c r="L12" i="81"/>
  <c r="D12" i="38"/>
  <c r="D12" i="83"/>
  <c r="T12" i="46"/>
  <c r="T12" i="95"/>
  <c r="H12" i="30"/>
  <c r="L12" i="38"/>
  <c r="H12" i="52"/>
  <c r="D12" i="68"/>
  <c r="J12" i="84"/>
  <c r="P12" i="40"/>
  <c r="J12" i="68"/>
  <c r="H12" i="65"/>
  <c r="L12" i="86"/>
  <c r="N12" i="29"/>
  <c r="D12" i="65"/>
  <c r="D11" i="55"/>
  <c r="F12" i="86"/>
  <c r="L12" i="24"/>
  <c r="N12" i="98"/>
  <c r="P12" i="66"/>
  <c r="R12" i="53"/>
  <c r="N12" i="48"/>
  <c r="H12" i="24"/>
  <c r="D12" i="25"/>
  <c r="F12" i="48"/>
  <c r="H12" i="62"/>
  <c r="L12" i="90"/>
  <c r="L12" i="87"/>
  <c r="AH12" i="98"/>
  <c r="F12" i="52"/>
  <c r="H12" i="90"/>
  <c r="R11" i="55"/>
  <c r="F12" i="91"/>
  <c r="J12" i="31"/>
  <c r="D12" i="30"/>
  <c r="J12" i="90"/>
  <c r="J12" i="83"/>
  <c r="D12" i="94"/>
  <c r="D12" i="86"/>
  <c r="F12" i="81"/>
  <c r="AF12" i="98"/>
  <c r="L12" i="61"/>
  <c r="J12" i="75"/>
  <c r="J12" i="76"/>
  <c r="F12" i="30"/>
  <c r="R12" i="46"/>
  <c r="D12" i="52"/>
  <c r="H12" i="89"/>
  <c r="N12" i="40"/>
  <c r="D12" i="59"/>
  <c r="H12" i="44"/>
  <c r="J12" i="88"/>
  <c r="L12" i="80"/>
  <c r="J12" i="30"/>
  <c r="D12" i="84"/>
  <c r="F12" i="93"/>
  <c r="P12" i="68"/>
  <c r="H12" i="68"/>
  <c r="D12" i="92"/>
  <c r="R12" i="61"/>
  <c r="V12" i="66"/>
  <c r="F12" i="65"/>
  <c r="R12" i="81"/>
  <c r="L12" i="78"/>
  <c r="D12" i="101"/>
  <c r="AF12" i="101"/>
  <c r="V12" i="79"/>
  <c r="D12" i="36"/>
  <c r="R12" i="98"/>
  <c r="X12" i="82"/>
  <c r="F12" i="42"/>
  <c r="N12" i="81"/>
  <c r="J12" i="86"/>
  <c r="L12" i="39"/>
  <c r="H12" i="96"/>
  <c r="L11" i="41"/>
  <c r="N11" i="55"/>
  <c r="P12" i="90"/>
  <c r="D12" i="31"/>
  <c r="T12" i="90"/>
  <c r="J12" i="93"/>
  <c r="R12" i="78"/>
  <c r="F12" i="90"/>
  <c r="J12" i="40"/>
  <c r="J12" i="24"/>
  <c r="F12" i="45"/>
  <c r="H12" i="29"/>
  <c r="H12" i="76"/>
  <c r="L12" i="68"/>
  <c r="F11" i="51"/>
  <c r="F12" i="25"/>
  <c r="L12" i="40"/>
  <c r="N12" i="90"/>
  <c r="L12" i="36"/>
  <c r="N12" i="61"/>
  <c r="L11" i="55"/>
  <c r="P12" i="46"/>
  <c r="J12" i="94"/>
  <c r="L12" i="31"/>
  <c r="P12" i="95"/>
  <c r="N12" i="80"/>
  <c r="T12" i="65"/>
  <c r="J12" i="96"/>
  <c r="J11" i="41"/>
  <c r="F12" i="83"/>
  <c r="V12" i="95"/>
  <c r="H12" i="102"/>
  <c r="V12" i="31"/>
  <c r="R12" i="68"/>
  <c r="J12" i="65"/>
  <c r="J12" i="46"/>
  <c r="J12" i="39"/>
  <c r="R12" i="31"/>
  <c r="D12" i="89"/>
  <c r="D12" i="39"/>
  <c r="J12" i="102"/>
  <c r="T12" i="61"/>
  <c r="D12" i="81"/>
  <c r="J12" i="92"/>
  <c r="D12" i="40"/>
  <c r="L12" i="92"/>
  <c r="N12" i="78"/>
  <c r="N12" i="95"/>
  <c r="D12" i="45"/>
  <c r="D12" i="76"/>
  <c r="J12" i="62"/>
  <c r="D12" i="66"/>
  <c r="X12" i="66"/>
  <c r="T12" i="100"/>
  <c r="R12" i="36"/>
  <c r="F12" i="62"/>
  <c r="D12" i="102"/>
  <c r="J12" i="78"/>
  <c r="F12" i="80"/>
  <c r="H12" i="39"/>
  <c r="D12" i="48"/>
  <c r="N12" i="24"/>
  <c r="N12" i="31"/>
  <c r="H12" i="78"/>
  <c r="F12" i="44"/>
  <c r="L12" i="65"/>
  <c r="J12" i="42"/>
  <c r="P12" i="78"/>
  <c r="L12" i="95"/>
  <c r="H12" i="25"/>
  <c r="N12" i="65"/>
  <c r="D12" i="87"/>
  <c r="F12" i="84"/>
  <c r="R12" i="95"/>
  <c r="D12" i="98"/>
  <c r="L12" i="94"/>
  <c r="J12" i="61"/>
  <c r="H12" i="84"/>
  <c r="D12" i="75"/>
  <c r="N12" i="39"/>
  <c r="H12" i="80"/>
  <c r="AH12" i="101"/>
  <c r="H12" i="81"/>
  <c r="D12" i="28"/>
  <c r="V12" i="97"/>
  <c r="F12" i="24"/>
  <c r="H12" i="46"/>
  <c r="V12" i="78"/>
  <c r="H12" i="75"/>
  <c r="N12" i="38"/>
  <c r="F12" i="102"/>
  <c r="N12" i="36"/>
  <c r="R12" i="39"/>
  <c r="P12" i="86"/>
  <c r="N12" i="86"/>
  <c r="D12" i="44"/>
  <c r="F12" i="94"/>
  <c r="R12" i="29"/>
  <c r="D12" i="42"/>
  <c r="R12" i="97"/>
  <c r="D12" i="96"/>
  <c r="H12" i="45"/>
  <c r="J12" i="28"/>
  <c r="P12" i="31"/>
  <c r="D12" i="61"/>
  <c r="L12" i="46"/>
  <c r="X12" i="97"/>
  <c r="P12" i="93"/>
  <c r="L12" i="34"/>
  <c r="X12" i="90"/>
  <c r="D12" i="62"/>
  <c r="H12" i="88"/>
  <c r="AJ12" i="101"/>
  <c r="J12" i="34"/>
  <c r="H11" i="55"/>
  <c r="D12" i="91"/>
  <c r="H11" i="51"/>
  <c r="D12" i="90"/>
  <c r="V12" i="29"/>
  <c r="J12" i="80"/>
  <c r="J12" i="81"/>
  <c r="T12" i="29"/>
  <c r="R12" i="90"/>
  <c r="J12" i="25"/>
  <c r="D12" i="29"/>
  <c r="D12" i="93"/>
  <c r="X12" i="78"/>
  <c r="H12" i="48"/>
  <c r="F12" i="59"/>
  <c r="V12" i="39"/>
  <c r="J12" i="29"/>
  <c r="P12" i="48"/>
  <c r="H12" i="94"/>
  <c r="L12" i="96"/>
  <c r="L12" i="62"/>
  <c r="T12" i="78"/>
  <c r="D21" i="91"/>
  <c r="D21" i="44"/>
  <c r="D21" i="65"/>
  <c r="N21" i="80"/>
  <c r="D21" i="101"/>
  <c r="F21" i="24"/>
  <c r="D21" i="46"/>
  <c r="L21" i="34"/>
  <c r="J21" i="65"/>
  <c r="L25" i="29"/>
  <c r="R25" i="97"/>
  <c r="N25" i="90"/>
  <c r="D25" i="90"/>
  <c r="P25" i="78"/>
  <c r="P25" i="65"/>
  <c r="D25" i="92"/>
  <c r="D25" i="96"/>
  <c r="AF25" i="98"/>
  <c r="D25" i="81"/>
  <c r="J25" i="62"/>
  <c r="D25" i="28"/>
  <c r="H25" i="102"/>
  <c r="N25" i="80"/>
  <c r="D25" i="72"/>
  <c r="J25" i="53"/>
  <c r="P25" i="39"/>
  <c r="H25" i="24"/>
  <c r="R25" i="90"/>
  <c r="V25" i="66"/>
  <c r="D25" i="40"/>
  <c r="D25" i="30"/>
  <c r="J25" i="39"/>
  <c r="H25" i="25"/>
  <c r="H25" i="68"/>
  <c r="D25" i="62"/>
  <c r="D25" i="38"/>
  <c r="T25" i="78"/>
  <c r="H25" i="92"/>
  <c r="D25" i="87"/>
  <c r="AF25" i="101"/>
  <c r="F25" i="24"/>
  <c r="P25" i="46"/>
  <c r="D25" i="44"/>
  <c r="H25" i="61"/>
  <c r="D25" i="31"/>
  <c r="H25" i="78"/>
  <c r="J25" i="83"/>
  <c r="D25" i="36"/>
  <c r="F25" i="44"/>
  <c r="J25" i="36"/>
  <c r="H25" i="93"/>
  <c r="R25" i="29"/>
  <c r="J25" i="34"/>
  <c r="N25" i="44"/>
  <c r="N25" i="78"/>
  <c r="D25" i="68"/>
  <c r="J25" i="88"/>
  <c r="D25" i="89"/>
  <c r="D25" i="75"/>
  <c r="J25" i="102"/>
  <c r="N25" i="48"/>
  <c r="L25" i="40"/>
  <c r="F25" i="52"/>
  <c r="N25" i="24"/>
  <c r="L25" i="94"/>
  <c r="N25" i="38"/>
  <c r="N24" i="55"/>
  <c r="J25" i="30"/>
  <c r="F25" i="102"/>
  <c r="D25" i="48"/>
  <c r="D25" i="52"/>
  <c r="D24" i="62"/>
  <c r="N25" i="46"/>
  <c r="L25" i="24"/>
  <c r="H16" i="96"/>
  <c r="T28" i="99"/>
  <c r="H28" i="85"/>
  <c r="J28" i="82"/>
  <c r="N28" i="79"/>
  <c r="R28" i="99"/>
  <c r="D28" i="85"/>
  <c r="H28" i="82"/>
  <c r="L28" i="79"/>
  <c r="T28" i="85"/>
  <c r="D28" i="82"/>
  <c r="J28" i="79"/>
  <c r="R28" i="85"/>
  <c r="T28" i="82"/>
  <c r="H28" i="79"/>
  <c r="P28" i="85"/>
  <c r="R28" i="82"/>
  <c r="D28" i="79"/>
  <c r="N28" i="85"/>
  <c r="P28" i="82"/>
  <c r="T28" i="79"/>
  <c r="L28" i="85"/>
  <c r="N28" i="82"/>
  <c r="R28" i="79"/>
  <c r="L28" i="82"/>
  <c r="J28" i="85"/>
  <c r="P28" i="79"/>
  <c r="H16" i="85"/>
  <c r="R16" i="82"/>
  <c r="D16" i="85"/>
  <c r="P16" i="82"/>
  <c r="T16" i="85"/>
  <c r="N16" i="82"/>
  <c r="V16" i="99"/>
  <c r="R16" i="85"/>
  <c r="L16" i="82"/>
  <c r="T16" i="99"/>
  <c r="P16" i="85"/>
  <c r="J16" i="82"/>
  <c r="R16" i="99"/>
  <c r="N16" i="85"/>
  <c r="H16" i="82"/>
  <c r="L16" i="85"/>
  <c r="V16" i="82"/>
  <c r="D16" i="82"/>
  <c r="J16" i="79"/>
  <c r="L16" i="91"/>
  <c r="V16" i="86"/>
  <c r="D16" i="98"/>
  <c r="D16" i="80"/>
  <c r="D16" i="62"/>
  <c r="J16" i="24"/>
  <c r="J16" i="85"/>
  <c r="H16" i="79"/>
  <c r="J16" i="91"/>
  <c r="T16" i="86"/>
  <c r="N16" i="84"/>
  <c r="D16" i="91"/>
  <c r="F16" i="25"/>
  <c r="L16" i="31"/>
  <c r="D16" i="79"/>
  <c r="V16" i="98"/>
  <c r="R16" i="86"/>
  <c r="L16" i="84"/>
  <c r="R16" i="24"/>
  <c r="D16" i="86"/>
  <c r="D16" i="65"/>
  <c r="T16" i="79"/>
  <c r="T16" i="98"/>
  <c r="J16" i="84"/>
  <c r="D16" i="84"/>
  <c r="L16" i="24"/>
  <c r="J16" i="80"/>
  <c r="T16" i="82"/>
  <c r="R16" i="79"/>
  <c r="X16" i="101"/>
  <c r="H16" i="102"/>
  <c r="P16" i="79"/>
  <c r="V16" i="101"/>
  <c r="Z16" i="66"/>
  <c r="N16" i="79"/>
  <c r="T16" i="101"/>
  <c r="P16" i="31"/>
  <c r="L16" i="79"/>
  <c r="N16" i="91"/>
  <c r="H24" i="85"/>
  <c r="R24" i="82"/>
  <c r="N24" i="79"/>
  <c r="D24" i="85"/>
  <c r="P24" i="82"/>
  <c r="T24" i="85"/>
  <c r="N24" i="82"/>
  <c r="J24" i="79"/>
  <c r="R24" i="85"/>
  <c r="L24" i="82"/>
  <c r="H24" i="79"/>
  <c r="T24" i="99"/>
  <c r="P24" i="85"/>
  <c r="J24" i="82"/>
  <c r="D24" i="79"/>
  <c r="R24" i="99"/>
  <c r="N24" i="85"/>
  <c r="H24" i="82"/>
  <c r="T24" i="79"/>
  <c r="L24" i="85"/>
  <c r="D24" i="82"/>
  <c r="R24" i="79"/>
  <c r="AJ24" i="101"/>
  <c r="J24" i="65"/>
  <c r="F23" i="51"/>
  <c r="J24" i="85"/>
  <c r="T24" i="82"/>
  <c r="J24" i="62"/>
  <c r="P24" i="98"/>
  <c r="H24" i="24"/>
  <c r="P24" i="79"/>
  <c r="V24" i="29"/>
  <c r="R24" i="98"/>
  <c r="D24" i="30"/>
  <c r="L24" i="79"/>
  <c r="V24" i="78"/>
  <c r="V24" i="39"/>
  <c r="F24" i="48"/>
  <c r="D24" i="80"/>
  <c r="Z24" i="66"/>
  <c r="J24" i="81"/>
  <c r="N24" i="80"/>
  <c r="D24" i="39"/>
  <c r="V16" i="29"/>
  <c r="R25" i="86"/>
  <c r="L12" i="79"/>
  <c r="N21" i="79"/>
  <c r="J21" i="82"/>
  <c r="R25" i="82"/>
  <c r="D21" i="80"/>
  <c r="D25" i="86"/>
  <c r="D21" i="98"/>
  <c r="H12" i="28"/>
  <c r="R12" i="24"/>
  <c r="L12" i="84"/>
  <c r="N25" i="84"/>
  <c r="R12" i="86"/>
  <c r="T25" i="86"/>
  <c r="J25" i="91"/>
  <c r="T12" i="101"/>
  <c r="N12" i="79"/>
  <c r="P21" i="79"/>
  <c r="V12" i="99"/>
  <c r="N12" i="84"/>
  <c r="T12" i="86"/>
  <c r="V25" i="86"/>
  <c r="J12" i="91"/>
  <c r="L25" i="91"/>
  <c r="V12" i="101"/>
  <c r="P12" i="79"/>
  <c r="R21" i="79"/>
  <c r="J12" i="85"/>
  <c r="T12" i="99"/>
  <c r="H12" i="85"/>
  <c r="J12" i="82"/>
  <c r="R12" i="99"/>
  <c r="D12" i="85"/>
  <c r="H12" i="82"/>
  <c r="T12" i="85"/>
  <c r="V12" i="82"/>
  <c r="D12" i="82"/>
  <c r="R12" i="85"/>
  <c r="T12" i="82"/>
  <c r="P12" i="85"/>
  <c r="R12" i="82"/>
  <c r="N12" i="85"/>
  <c r="P12" i="82"/>
  <c r="L12" i="85"/>
  <c r="N12" i="82"/>
  <c r="D25" i="80"/>
  <c r="D25" i="98"/>
  <c r="Z25" i="66"/>
  <c r="V12" i="86"/>
  <c r="L12" i="91"/>
  <c r="N25" i="91"/>
  <c r="X12" i="101"/>
  <c r="R12" i="79"/>
  <c r="T21" i="79"/>
  <c r="J21" i="85"/>
  <c r="T21" i="99"/>
  <c r="E40" i="1"/>
  <c r="D25" i="101"/>
  <c r="N12" i="91"/>
  <c r="T12" i="98"/>
  <c r="T12" i="79"/>
  <c r="D21" i="61"/>
  <c r="R21" i="99"/>
  <c r="H21" i="85"/>
  <c r="H21" i="82"/>
  <c r="D21" i="85"/>
  <c r="D21" i="82"/>
  <c r="T21" i="85"/>
  <c r="T21" i="82"/>
  <c r="R21" i="85"/>
  <c r="R21" i="82"/>
  <c r="H21" i="79"/>
  <c r="P21" i="85"/>
  <c r="P21" i="82"/>
  <c r="N21" i="85"/>
  <c r="N21" i="82"/>
  <c r="L21" i="85"/>
  <c r="L21" i="82"/>
  <c r="E33" i="1"/>
  <c r="E41" i="1"/>
  <c r="E49" i="1"/>
  <c r="V12" i="98"/>
  <c r="D12" i="79"/>
  <c r="D21" i="79"/>
  <c r="H25" i="75"/>
  <c r="H25" i="85"/>
  <c r="P25" i="82"/>
  <c r="N25" i="79"/>
  <c r="D25" i="85"/>
  <c r="N25" i="82"/>
  <c r="L25" i="79"/>
  <c r="V25" i="99"/>
  <c r="T25" i="85"/>
  <c r="L25" i="82"/>
  <c r="J25" i="79"/>
  <c r="T25" i="99"/>
  <c r="R25" i="85"/>
  <c r="J25" i="82"/>
  <c r="H25" i="79"/>
  <c r="R25" i="99"/>
  <c r="P25" i="85"/>
  <c r="H25" i="82"/>
  <c r="D25" i="79"/>
  <c r="N25" i="85"/>
  <c r="V25" i="82"/>
  <c r="D25" i="82"/>
  <c r="T25" i="79"/>
  <c r="L25" i="85"/>
  <c r="T25" i="82"/>
  <c r="R25" i="79"/>
  <c r="V25" i="29"/>
  <c r="D21" i="84"/>
  <c r="Z12" i="66"/>
  <c r="R25" i="24"/>
  <c r="T25" i="98"/>
  <c r="V25" i="101"/>
  <c r="H12" i="79"/>
  <c r="J21" i="79"/>
  <c r="P25" i="79"/>
  <c r="L12" i="82"/>
  <c r="V21" i="29"/>
  <c r="D21" i="86"/>
  <c r="Z21" i="66"/>
  <c r="J25" i="84"/>
  <c r="V25" i="98"/>
  <c r="X25" i="101"/>
  <c r="J12" i="79"/>
  <c r="L21" i="79"/>
  <c r="J25" i="85"/>
  <c r="D16" i="30"/>
  <c r="R16" i="31"/>
  <c r="J25" i="90"/>
  <c r="J25" i="93"/>
  <c r="T25" i="29"/>
  <c r="H25" i="53"/>
  <c r="J25" i="94"/>
  <c r="D24" i="51"/>
  <c r="R25" i="68"/>
  <c r="V25" i="78"/>
  <c r="F24" i="51"/>
  <c r="L25" i="87"/>
  <c r="D25" i="65"/>
  <c r="N25" i="39"/>
  <c r="H25" i="45"/>
  <c r="R25" i="78"/>
  <c r="H24" i="55"/>
  <c r="D25" i="42"/>
  <c r="H25" i="65"/>
  <c r="N25" i="31"/>
  <c r="F25" i="30"/>
  <c r="F25" i="87"/>
  <c r="L25" i="92"/>
  <c r="J25" i="75"/>
  <c r="D25" i="88"/>
  <c r="H25" i="96"/>
  <c r="P25" i="68"/>
  <c r="P25" i="31"/>
  <c r="D25" i="46"/>
  <c r="R25" i="61"/>
  <c r="D25" i="25"/>
  <c r="D25" i="61"/>
  <c r="J25" i="42"/>
  <c r="H25" i="76"/>
  <c r="P25" i="90"/>
  <c r="L25" i="86"/>
  <c r="L25" i="78"/>
  <c r="F25" i="91"/>
  <c r="F25" i="48"/>
  <c r="P25" i="86"/>
  <c r="R25" i="98"/>
  <c r="H25" i="52"/>
  <c r="L25" i="46"/>
  <c r="D25" i="29"/>
  <c r="F25" i="34"/>
  <c r="F25" i="92"/>
  <c r="H25" i="88"/>
  <c r="F25" i="72"/>
  <c r="E37" i="1"/>
  <c r="E45" i="1"/>
  <c r="H24" i="68"/>
  <c r="P28" i="24"/>
  <c r="J21" i="34"/>
  <c r="F21" i="92"/>
  <c r="H21" i="39"/>
  <c r="F21" i="94"/>
  <c r="F21" i="48"/>
  <c r="P21" i="24"/>
  <c r="R21" i="68"/>
  <c r="F21" i="52"/>
  <c r="H21" i="78"/>
  <c r="D21" i="52"/>
  <c r="P21" i="68"/>
  <c r="H21" i="38"/>
  <c r="J21" i="81"/>
  <c r="N21" i="78"/>
  <c r="N21" i="95"/>
  <c r="F21" i="93"/>
  <c r="H21" i="61"/>
  <c r="L21" i="95"/>
  <c r="N21" i="38"/>
  <c r="F21" i="87"/>
  <c r="J21" i="31"/>
  <c r="J21" i="53"/>
  <c r="J21" i="39"/>
  <c r="N21" i="39"/>
  <c r="AF21" i="101"/>
  <c r="F21" i="30"/>
  <c r="V21" i="31"/>
  <c r="P21" i="39"/>
  <c r="J21" i="61"/>
  <c r="P21" i="86"/>
  <c r="D21" i="53"/>
  <c r="H21" i="53"/>
  <c r="F21" i="91"/>
  <c r="F21" i="80"/>
  <c r="L20" i="41"/>
  <c r="T21" i="78"/>
  <c r="F21" i="88"/>
  <c r="N21" i="86"/>
  <c r="R21" i="95"/>
  <c r="P21" i="66"/>
  <c r="R21" i="61"/>
  <c r="H21" i="91"/>
  <c r="L21" i="68"/>
  <c r="L21" i="36"/>
  <c r="H21" i="29"/>
  <c r="P21" i="61"/>
  <c r="L21" i="38"/>
  <c r="N21" i="61"/>
  <c r="H21" i="65"/>
  <c r="J21" i="80"/>
  <c r="F21" i="25"/>
  <c r="J21" i="93"/>
  <c r="L21" i="86"/>
  <c r="AF21" i="98"/>
  <c r="T21" i="46"/>
  <c r="F21" i="38"/>
  <c r="D20" i="55"/>
  <c r="L21" i="39"/>
  <c r="F21" i="44"/>
  <c r="J21" i="29"/>
  <c r="J21" i="68"/>
  <c r="D21" i="42"/>
  <c r="D21" i="92"/>
  <c r="F21" i="86"/>
  <c r="J21" i="78"/>
  <c r="F21" i="81"/>
  <c r="N21" i="90"/>
  <c r="N21" i="46"/>
  <c r="D21" i="31"/>
  <c r="P21" i="95"/>
  <c r="H20" i="55"/>
  <c r="F20" i="51"/>
  <c r="J21" i="46"/>
  <c r="R21" i="78"/>
  <c r="H21" i="93"/>
  <c r="N21" i="98"/>
  <c r="D21" i="40"/>
  <c r="D21" i="36"/>
  <c r="P21" i="46"/>
  <c r="F21" i="102"/>
  <c r="D21" i="39"/>
  <c r="D21" i="38"/>
  <c r="H21" i="31"/>
  <c r="H21" i="92"/>
  <c r="F21" i="42"/>
  <c r="L21" i="90"/>
  <c r="R21" i="53"/>
  <c r="R21" i="98"/>
  <c r="J21" i="36"/>
  <c r="V21" i="78"/>
  <c r="D21" i="68"/>
  <c r="N21" i="31"/>
  <c r="L21" i="78"/>
  <c r="N21" i="24"/>
  <c r="H21" i="84"/>
  <c r="D20" i="51"/>
  <c r="D21" i="72"/>
  <c r="H21" i="76"/>
  <c r="N21" i="29"/>
  <c r="R21" i="97"/>
  <c r="P18" i="40"/>
  <c r="R21" i="90"/>
  <c r="D21" i="66"/>
  <c r="F21" i="62"/>
  <c r="F21" i="65"/>
  <c r="D21" i="62"/>
  <c r="N21" i="65"/>
  <c r="F21" i="45"/>
  <c r="L21" i="29"/>
  <c r="F21" i="84"/>
  <c r="AH21" i="98"/>
  <c r="T21" i="61"/>
  <c r="P26" i="40"/>
  <c r="P21" i="31"/>
  <c r="AH21" i="101"/>
  <c r="D21" i="48"/>
  <c r="F21" i="34"/>
  <c r="P21" i="98"/>
  <c r="AJ21" i="101"/>
  <c r="J21" i="75"/>
  <c r="V21" i="39"/>
  <c r="L21" i="61"/>
  <c r="F21" i="90"/>
  <c r="P21" i="40"/>
  <c r="J20" i="41"/>
  <c r="F21" i="28"/>
  <c r="J21" i="90"/>
  <c r="D21" i="34"/>
  <c r="L21" i="31"/>
  <c r="D21" i="30"/>
  <c r="P21" i="78"/>
  <c r="J21" i="83"/>
  <c r="D21" i="25"/>
  <c r="D21" i="45"/>
  <c r="D21" i="28"/>
  <c r="T21" i="53"/>
  <c r="N21" i="68"/>
  <c r="T21" i="95"/>
  <c r="J21" i="86"/>
  <c r="L21" i="46"/>
  <c r="H21" i="46"/>
  <c r="P21" i="90"/>
  <c r="L21" i="65"/>
  <c r="H21" i="68"/>
  <c r="D21" i="59"/>
  <c r="T21" i="65"/>
  <c r="H21" i="75"/>
  <c r="L21" i="80"/>
  <c r="R21" i="46"/>
  <c r="H21" i="80"/>
  <c r="N21" i="36"/>
  <c r="T25" i="65"/>
  <c r="E34" i="1"/>
  <c r="H25" i="29"/>
  <c r="J25" i="40"/>
  <c r="D24" i="48"/>
  <c r="F12" i="87"/>
  <c r="L12" i="83"/>
  <c r="J25" i="68"/>
  <c r="AH25" i="101"/>
  <c r="H25" i="89"/>
  <c r="D28" i="36"/>
  <c r="F27" i="51"/>
  <c r="T28" i="53"/>
  <c r="X28" i="82"/>
  <c r="D28" i="59"/>
  <c r="P28" i="98"/>
  <c r="D27" i="55"/>
  <c r="P28" i="46"/>
  <c r="H28" i="61"/>
  <c r="J28" i="80"/>
  <c r="N28" i="24"/>
  <c r="R28" i="97"/>
  <c r="H28" i="31"/>
  <c r="N28" i="65"/>
  <c r="H28" i="84"/>
  <c r="F28" i="66"/>
  <c r="F28" i="80"/>
  <c r="R28" i="61"/>
  <c r="J28" i="83"/>
  <c r="D28" i="38"/>
  <c r="H28" i="53"/>
  <c r="L28" i="61"/>
  <c r="D28" i="39"/>
  <c r="N28" i="31"/>
  <c r="L28" i="36"/>
  <c r="D28" i="76"/>
  <c r="F28" i="84"/>
  <c r="AF28" i="98"/>
  <c r="L27" i="41"/>
  <c r="AF28" i="101"/>
  <c r="T28" i="61"/>
  <c r="J28" i="93"/>
  <c r="N28" i="86"/>
  <c r="R28" i="46"/>
  <c r="L28" i="95"/>
  <c r="AH28" i="101"/>
  <c r="J28" i="29"/>
  <c r="V28" i="78"/>
  <c r="H28" i="92"/>
  <c r="H28" i="75"/>
  <c r="N28" i="38"/>
  <c r="H27" i="55"/>
  <c r="J28" i="86"/>
  <c r="F28" i="40"/>
  <c r="P28" i="31"/>
  <c r="D28" i="31"/>
  <c r="D28" i="29"/>
  <c r="J28" i="81"/>
  <c r="P28" i="65"/>
  <c r="H28" i="91"/>
  <c r="H28" i="29"/>
  <c r="AH28" i="98"/>
  <c r="H28" i="80"/>
  <c r="J28" i="92"/>
  <c r="D28" i="53"/>
  <c r="R28" i="78"/>
  <c r="H28" i="46"/>
  <c r="N28" i="98"/>
  <c r="R28" i="53"/>
  <c r="J28" i="65"/>
  <c r="V28" i="39"/>
  <c r="AJ28" i="101"/>
  <c r="J28" i="90"/>
  <c r="D28" i="78"/>
  <c r="J27" i="41"/>
  <c r="H28" i="39"/>
  <c r="J28" i="68"/>
  <c r="D28" i="68"/>
  <c r="P28" i="66"/>
  <c r="F28" i="91"/>
  <c r="F28" i="24"/>
  <c r="N28" i="36"/>
  <c r="L28" i="31"/>
  <c r="L28" i="65"/>
  <c r="T28" i="95"/>
  <c r="F28" i="38"/>
  <c r="H28" i="76"/>
  <c r="R28" i="68"/>
  <c r="F28" i="93"/>
  <c r="D28" i="92"/>
  <c r="J28" i="78"/>
  <c r="H28" i="93"/>
  <c r="D28" i="34"/>
  <c r="L28" i="80"/>
  <c r="L28" i="38"/>
  <c r="F28" i="65"/>
  <c r="L28" i="86"/>
  <c r="V28" i="31"/>
  <c r="J28" i="36"/>
  <c r="N28" i="80"/>
  <c r="H28" i="24"/>
  <c r="N28" i="39"/>
  <c r="L28" i="46"/>
  <c r="L28" i="39"/>
  <c r="T28" i="65"/>
  <c r="P28" i="61"/>
  <c r="F28" i="34"/>
  <c r="D28" i="65"/>
  <c r="L28" i="24"/>
  <c r="J28" i="61"/>
  <c r="R28" i="98"/>
  <c r="T28" i="78"/>
  <c r="P28" i="95"/>
  <c r="L28" i="34"/>
  <c r="F28" i="30"/>
  <c r="P28" i="86"/>
  <c r="H28" i="65"/>
  <c r="J28" i="39"/>
  <c r="R28" i="95"/>
  <c r="N28" i="61"/>
  <c r="F28" i="42"/>
  <c r="P11" i="40"/>
  <c r="E50" i="1"/>
  <c r="E43" i="1"/>
  <c r="D16" i="34"/>
  <c r="J16" i="65"/>
  <c r="J16" i="34"/>
  <c r="F16" i="65"/>
  <c r="D16" i="25"/>
  <c r="D16" i="48"/>
  <c r="R16" i="68"/>
  <c r="R16" i="98"/>
  <c r="L16" i="34"/>
  <c r="L16" i="65"/>
  <c r="P28" i="78"/>
  <c r="F28" i="59"/>
  <c r="J28" i="46"/>
  <c r="H28" i="78"/>
  <c r="J28" i="34"/>
  <c r="N27" i="55"/>
  <c r="R28" i="90"/>
  <c r="J28" i="75"/>
  <c r="J28" i="53"/>
  <c r="H28" i="38"/>
  <c r="N28" i="78"/>
  <c r="N28" i="95"/>
  <c r="D27" i="51"/>
  <c r="T28" i="46"/>
  <c r="L28" i="78"/>
  <c r="R28" i="39"/>
  <c r="R27" i="55"/>
  <c r="F28" i="92"/>
  <c r="D28" i="75"/>
  <c r="E36" i="1"/>
  <c r="E38" i="1"/>
  <c r="H28" i="68"/>
  <c r="D28" i="46"/>
  <c r="L28" i="68"/>
  <c r="R28" i="31"/>
  <c r="P28" i="68"/>
  <c r="P28" i="40"/>
  <c r="J28" i="31"/>
  <c r="L28" i="90"/>
  <c r="L28" i="29"/>
  <c r="F28" i="86"/>
  <c r="N28" i="29"/>
  <c r="P28" i="39"/>
  <c r="N28" i="90"/>
  <c r="D28" i="61"/>
  <c r="N28" i="46"/>
  <c r="P28" i="90"/>
  <c r="E42" i="1"/>
  <c r="T22" i="61"/>
  <c r="H22" i="80"/>
  <c r="R22" i="46"/>
  <c r="H22" i="38"/>
  <c r="R21" i="55"/>
  <c r="N22" i="24"/>
  <c r="J22" i="80"/>
  <c r="L21" i="41"/>
  <c r="P22" i="24"/>
  <c r="F22" i="38"/>
  <c r="F22" i="80"/>
  <c r="J21" i="41"/>
  <c r="J22" i="36"/>
  <c r="P22" i="40"/>
  <c r="D16" i="42"/>
  <c r="X16" i="82"/>
  <c r="V16" i="78"/>
  <c r="H16" i="68"/>
  <c r="F16" i="24"/>
  <c r="F16" i="48"/>
  <c r="D16" i="68"/>
  <c r="F16" i="94"/>
  <c r="F16" i="81"/>
  <c r="J21" i="92"/>
  <c r="N16" i="98"/>
  <c r="J16" i="96"/>
  <c r="P16" i="98"/>
  <c r="F19" i="95" l="1"/>
  <c r="F19" i="46"/>
  <c r="L19" i="66"/>
  <c r="F19" i="79"/>
  <c r="F19" i="97"/>
  <c r="F19" i="31"/>
  <c r="F19" i="85"/>
  <c r="F19" i="61"/>
  <c r="F19" i="99"/>
  <c r="H19" i="34"/>
  <c r="L19" i="52"/>
  <c r="F19" i="78"/>
  <c r="H19" i="98"/>
  <c r="H19" i="72"/>
  <c r="V19" i="90"/>
  <c r="P19" i="53"/>
  <c r="L19" i="48"/>
  <c r="N18" i="41"/>
  <c r="H19" i="86"/>
  <c r="F19" i="53"/>
  <c r="N19" i="53"/>
  <c r="P19" i="81"/>
  <c r="P19" i="101"/>
  <c r="H19" i="101"/>
  <c r="F19" i="39"/>
  <c r="F19" i="82"/>
  <c r="F19" i="68"/>
  <c r="J19" i="52"/>
  <c r="L19" i="53"/>
  <c r="J19" i="87"/>
  <c r="N19" i="66"/>
  <c r="J19" i="89"/>
  <c r="J19" i="44"/>
  <c r="N19" i="83"/>
  <c r="J19" i="66"/>
  <c r="J19" i="48"/>
  <c r="T19" i="97"/>
  <c r="N19" i="34"/>
  <c r="L19" i="93"/>
  <c r="N19" i="93"/>
  <c r="L19" i="44"/>
  <c r="F20" i="79"/>
  <c r="F20" i="97"/>
  <c r="F20" i="31"/>
  <c r="J20" i="48"/>
  <c r="F20" i="85"/>
  <c r="F20" i="61"/>
  <c r="F20" i="99"/>
  <c r="H20" i="34"/>
  <c r="F20" i="78"/>
  <c r="H20" i="98"/>
  <c r="H20" i="72"/>
  <c r="V20" i="90"/>
  <c r="L20" i="53"/>
  <c r="N19" i="41"/>
  <c r="H20" i="86"/>
  <c r="F20" i="53"/>
  <c r="N20" i="66"/>
  <c r="P20" i="81"/>
  <c r="P20" i="101"/>
  <c r="H20" i="101"/>
  <c r="F20" i="39"/>
  <c r="L20" i="66"/>
  <c r="L20" i="93"/>
  <c r="J20" i="87"/>
  <c r="F20" i="82"/>
  <c r="F20" i="68"/>
  <c r="F20" i="95"/>
  <c r="F20" i="46"/>
  <c r="J20" i="66"/>
  <c r="N20" i="93"/>
  <c r="J20" i="89"/>
  <c r="J20" i="44"/>
  <c r="N20" i="83"/>
  <c r="L20" i="44"/>
  <c r="T20" i="97"/>
  <c r="N20" i="34"/>
  <c r="L20" i="52"/>
  <c r="P20" i="53"/>
  <c r="J20" i="52"/>
  <c r="N20" i="53"/>
  <c r="F18" i="82"/>
  <c r="F18" i="68"/>
  <c r="N18" i="93"/>
  <c r="J18" i="89"/>
  <c r="N18" i="53"/>
  <c r="L18" i="44"/>
  <c r="N18" i="83"/>
  <c r="F18" i="95"/>
  <c r="F18" i="46"/>
  <c r="F18" i="79"/>
  <c r="F18" i="97"/>
  <c r="F18" i="31"/>
  <c r="F18" i="85"/>
  <c r="F18" i="61"/>
  <c r="T18" i="97"/>
  <c r="L18" i="66"/>
  <c r="J18" i="44"/>
  <c r="N18" i="34"/>
  <c r="F18" i="99"/>
  <c r="H18" i="34"/>
  <c r="J18" i="66"/>
  <c r="L18" i="52"/>
  <c r="F18" i="78"/>
  <c r="H18" i="98"/>
  <c r="V18" i="90"/>
  <c r="N17" i="41"/>
  <c r="H18" i="86"/>
  <c r="F18" i="53"/>
  <c r="H18" i="101"/>
  <c r="F18" i="39"/>
  <c r="P18" i="53"/>
  <c r="J18" i="87"/>
  <c r="P18" i="81"/>
  <c r="P18" i="101"/>
  <c r="L18" i="53"/>
  <c r="N18" i="66"/>
  <c r="J18" i="48"/>
  <c r="L18" i="93"/>
  <c r="F15" i="78"/>
  <c r="H15" i="98"/>
  <c r="H15" i="72"/>
  <c r="P15" i="53"/>
  <c r="N14" i="41"/>
  <c r="H15" i="86"/>
  <c r="F15" i="53"/>
  <c r="H15" i="101"/>
  <c r="F15" i="39"/>
  <c r="F15" i="82"/>
  <c r="F15" i="68"/>
  <c r="J15" i="52"/>
  <c r="N15" i="66"/>
  <c r="L15" i="44"/>
  <c r="F15" i="95"/>
  <c r="F15" i="46"/>
  <c r="L15" i="66"/>
  <c r="F15" i="79"/>
  <c r="F15" i="97"/>
  <c r="F15" i="31"/>
  <c r="J15" i="66"/>
  <c r="N15" i="93"/>
  <c r="J15" i="48"/>
  <c r="F15" i="85"/>
  <c r="F15" i="61"/>
  <c r="F15" i="99"/>
  <c r="H15" i="34"/>
  <c r="L15" i="93"/>
  <c r="N15" i="53"/>
  <c r="J15" i="44"/>
  <c r="P15" i="101"/>
  <c r="L15" i="52"/>
  <c r="T15" i="97"/>
  <c r="N15" i="34"/>
  <c r="L15" i="53"/>
  <c r="T15" i="29"/>
  <c r="H15" i="25"/>
  <c r="V15" i="66"/>
  <c r="R15" i="29"/>
  <c r="T15" i="66"/>
  <c r="L15" i="40"/>
  <c r="J15" i="42"/>
  <c r="J15" i="40"/>
  <c r="H15" i="42"/>
  <c r="H15" i="62"/>
  <c r="J15" i="25"/>
  <c r="N15" i="48"/>
  <c r="J15" i="30"/>
  <c r="H15" i="48"/>
  <c r="H15" i="30"/>
  <c r="F27" i="95"/>
  <c r="F27" i="46"/>
  <c r="F27" i="79"/>
  <c r="F27" i="97"/>
  <c r="F27" i="31"/>
  <c r="F27" i="85"/>
  <c r="F27" i="61"/>
  <c r="F27" i="99"/>
  <c r="H27" i="34"/>
  <c r="F27" i="78"/>
  <c r="H27" i="98"/>
  <c r="H27" i="86"/>
  <c r="F27" i="53"/>
  <c r="H27" i="101"/>
  <c r="F27" i="39"/>
  <c r="F27" i="82"/>
  <c r="F27" i="68"/>
  <c r="F10" i="82"/>
  <c r="F10" i="68"/>
  <c r="N10" i="93"/>
  <c r="J10" i="89"/>
  <c r="N10" i="53"/>
  <c r="L10" i="44"/>
  <c r="N10" i="83"/>
  <c r="F10" i="95"/>
  <c r="F10" i="46"/>
  <c r="F10" i="79"/>
  <c r="F10" i="97"/>
  <c r="F10" i="31"/>
  <c r="F10" i="85"/>
  <c r="F10" i="61"/>
  <c r="T10" i="97"/>
  <c r="L10" i="66"/>
  <c r="J10" i="44"/>
  <c r="N10" i="34"/>
  <c r="F10" i="99"/>
  <c r="H10" i="34"/>
  <c r="J10" i="66"/>
  <c r="L10" i="52"/>
  <c r="F10" i="78"/>
  <c r="H10" i="98"/>
  <c r="V10" i="90"/>
  <c r="N9" i="41"/>
  <c r="H10" i="86"/>
  <c r="F10" i="53"/>
  <c r="H10" i="101"/>
  <c r="F10" i="39"/>
  <c r="J10" i="48"/>
  <c r="L10" i="93"/>
  <c r="L10" i="53"/>
  <c r="P10" i="53"/>
  <c r="J10" i="87"/>
  <c r="P10" i="81"/>
  <c r="P10" i="101"/>
  <c r="N10" i="66"/>
  <c r="F13" i="85"/>
  <c r="F13" i="61"/>
  <c r="T13" i="97"/>
  <c r="L13" i="53"/>
  <c r="J13" i="44"/>
  <c r="N13" i="34"/>
  <c r="F13" i="99"/>
  <c r="H13" i="34"/>
  <c r="F13" i="78"/>
  <c r="H13" i="98"/>
  <c r="H13" i="86"/>
  <c r="F13" i="53"/>
  <c r="J13" i="66"/>
  <c r="N13" i="93"/>
  <c r="P13" i="81"/>
  <c r="P13" i="101"/>
  <c r="H13" i="101"/>
  <c r="F13" i="39"/>
  <c r="L13" i="93"/>
  <c r="J13" i="87"/>
  <c r="F13" i="82"/>
  <c r="F13" i="68"/>
  <c r="J13" i="52"/>
  <c r="J13" i="89"/>
  <c r="L13" i="44"/>
  <c r="N13" i="83"/>
  <c r="F13" i="95"/>
  <c r="F13" i="46"/>
  <c r="F13" i="79"/>
  <c r="F13" i="97"/>
  <c r="F13" i="31"/>
  <c r="V13" i="90"/>
  <c r="P13" i="53"/>
  <c r="N12" i="41"/>
  <c r="N13" i="53"/>
  <c r="N13" i="66"/>
  <c r="L13" i="66"/>
  <c r="H13" i="72"/>
  <c r="J13" i="48"/>
  <c r="L13" i="52"/>
  <c r="L13" i="48"/>
  <c r="F11" i="95"/>
  <c r="F11" i="46"/>
  <c r="L11" i="66"/>
  <c r="F11" i="79"/>
  <c r="F11" i="97"/>
  <c r="F11" i="31"/>
  <c r="F11" i="85"/>
  <c r="F11" i="61"/>
  <c r="F11" i="99"/>
  <c r="H11" i="34"/>
  <c r="L11" i="52"/>
  <c r="F11" i="78"/>
  <c r="H11" i="98"/>
  <c r="V11" i="90"/>
  <c r="P11" i="53"/>
  <c r="N10" i="41"/>
  <c r="H11" i="86"/>
  <c r="F11" i="53"/>
  <c r="N11" i="53"/>
  <c r="P11" i="81"/>
  <c r="P11" i="101"/>
  <c r="H11" i="101"/>
  <c r="F11" i="39"/>
  <c r="F11" i="82"/>
  <c r="F11" i="68"/>
  <c r="T11" i="97"/>
  <c r="N11" i="34"/>
  <c r="L11" i="93"/>
  <c r="J11" i="66"/>
  <c r="N11" i="93"/>
  <c r="L11" i="44"/>
  <c r="N11" i="83"/>
  <c r="L11" i="53"/>
  <c r="J11" i="87"/>
  <c r="J11" i="89"/>
  <c r="N11" i="66"/>
  <c r="J11" i="44"/>
  <c r="J11" i="48"/>
  <c r="L22" i="80"/>
  <c r="F22" i="99"/>
  <c r="H22" i="34"/>
  <c r="J22" i="66"/>
  <c r="L22" i="52"/>
  <c r="F22" i="78"/>
  <c r="H22" i="98"/>
  <c r="H22" i="86"/>
  <c r="F22" i="53"/>
  <c r="H22" i="101"/>
  <c r="F22" i="39"/>
  <c r="L22" i="93"/>
  <c r="P22" i="53"/>
  <c r="F22" i="82"/>
  <c r="F22" i="68"/>
  <c r="N22" i="93"/>
  <c r="N22" i="53"/>
  <c r="L22" i="44"/>
  <c r="F22" i="95"/>
  <c r="F22" i="46"/>
  <c r="L22" i="53"/>
  <c r="F22" i="79"/>
  <c r="F22" i="97"/>
  <c r="F22" i="31"/>
  <c r="F22" i="85"/>
  <c r="F22" i="61"/>
  <c r="P22" i="101"/>
  <c r="J22" i="48"/>
  <c r="T22" i="97"/>
  <c r="N22" i="34"/>
  <c r="N22" i="66"/>
  <c r="L22" i="66"/>
  <c r="J22" i="44"/>
  <c r="V22" i="66"/>
  <c r="V22" i="95"/>
  <c r="T22" i="66"/>
  <c r="L22" i="40"/>
  <c r="J22" i="40"/>
  <c r="N22" i="44"/>
  <c r="N22" i="48"/>
  <c r="J22" i="30"/>
  <c r="V22" i="99"/>
  <c r="L22" i="92"/>
  <c r="H22" i="48"/>
  <c r="H22" i="30"/>
  <c r="J22" i="25"/>
  <c r="P22" i="93"/>
  <c r="T22" i="29"/>
  <c r="H22" i="62"/>
  <c r="V22" i="85"/>
  <c r="R22" i="29"/>
  <c r="F22" i="72"/>
  <c r="V22" i="97"/>
  <c r="J22" i="42"/>
  <c r="H22" i="25"/>
  <c r="X22" i="78"/>
  <c r="J22" i="28"/>
  <c r="H22" i="42"/>
  <c r="F14" i="99"/>
  <c r="H14" i="34"/>
  <c r="J14" i="66"/>
  <c r="L14" i="52"/>
  <c r="F14" i="78"/>
  <c r="H14" i="98"/>
  <c r="H14" i="86"/>
  <c r="F14" i="53"/>
  <c r="H14" i="101"/>
  <c r="F14" i="39"/>
  <c r="L14" i="93"/>
  <c r="P14" i="53"/>
  <c r="J14" i="87"/>
  <c r="F14" i="82"/>
  <c r="F14" i="68"/>
  <c r="J14" i="52"/>
  <c r="N14" i="93"/>
  <c r="J14" i="89"/>
  <c r="N14" i="53"/>
  <c r="L14" i="44"/>
  <c r="N14" i="83"/>
  <c r="F14" i="95"/>
  <c r="F14" i="46"/>
  <c r="L14" i="53"/>
  <c r="F14" i="79"/>
  <c r="F14" i="97"/>
  <c r="F14" i="31"/>
  <c r="F14" i="85"/>
  <c r="F14" i="61"/>
  <c r="N14" i="66"/>
  <c r="L14" i="66"/>
  <c r="L14" i="48"/>
  <c r="N14" i="34"/>
  <c r="H14" i="72"/>
  <c r="J14" i="44"/>
  <c r="T14" i="97"/>
  <c r="P14" i="81"/>
  <c r="P14" i="101"/>
  <c r="J14" i="48"/>
  <c r="V14" i="90"/>
  <c r="N13" i="41"/>
  <c r="F23" i="78"/>
  <c r="H23" i="98"/>
  <c r="P23" i="53"/>
  <c r="H23" i="86"/>
  <c r="F23" i="53"/>
  <c r="H23" i="101"/>
  <c r="F23" i="39"/>
  <c r="F23" i="82"/>
  <c r="F23" i="68"/>
  <c r="N23" i="66"/>
  <c r="L23" i="44"/>
  <c r="F23" i="95"/>
  <c r="F23" i="46"/>
  <c r="L23" i="66"/>
  <c r="F23" i="79"/>
  <c r="F23" i="97"/>
  <c r="F23" i="31"/>
  <c r="J23" i="66"/>
  <c r="N23" i="93"/>
  <c r="J23" i="48"/>
  <c r="F23" i="85"/>
  <c r="F23" i="61"/>
  <c r="F23" i="99"/>
  <c r="H23" i="34"/>
  <c r="T23" i="97"/>
  <c r="N23" i="34"/>
  <c r="N23" i="53"/>
  <c r="L23" i="52"/>
  <c r="L23" i="53"/>
  <c r="L23" i="93"/>
  <c r="J23" i="44"/>
  <c r="P23" i="101"/>
  <c r="N23" i="44"/>
  <c r="F23" i="72"/>
  <c r="P23" i="24"/>
  <c r="J23" i="28"/>
  <c r="F26" i="82"/>
  <c r="F26" i="68"/>
  <c r="N26" i="93"/>
  <c r="J26" i="89"/>
  <c r="N26" i="53"/>
  <c r="L26" i="44"/>
  <c r="N26" i="83"/>
  <c r="F26" i="95"/>
  <c r="F26" i="46"/>
  <c r="F26" i="79"/>
  <c r="F26" i="97"/>
  <c r="F26" i="31"/>
  <c r="F26" i="85"/>
  <c r="F26" i="61"/>
  <c r="T26" i="97"/>
  <c r="L26" i="66"/>
  <c r="J26" i="44"/>
  <c r="N26" i="34"/>
  <c r="F26" i="99"/>
  <c r="H26" i="34"/>
  <c r="J26" i="66"/>
  <c r="L26" i="52"/>
  <c r="F26" i="78"/>
  <c r="H26" i="98"/>
  <c r="V26" i="90"/>
  <c r="H26" i="86"/>
  <c r="F26" i="53"/>
  <c r="H26" i="101"/>
  <c r="F26" i="39"/>
  <c r="J26" i="48"/>
  <c r="N25" i="41"/>
  <c r="L26" i="93"/>
  <c r="J26" i="87"/>
  <c r="P26" i="81"/>
  <c r="P26" i="53"/>
  <c r="P26" i="101"/>
  <c r="L26" i="53"/>
  <c r="N26" i="66"/>
  <c r="H17" i="101"/>
  <c r="F17" i="39"/>
  <c r="L17" i="93"/>
  <c r="J17" i="87"/>
  <c r="F17" i="82"/>
  <c r="F17" i="68"/>
  <c r="F17" i="95"/>
  <c r="F17" i="46"/>
  <c r="F17" i="79"/>
  <c r="F17" i="97"/>
  <c r="F17" i="31"/>
  <c r="N17" i="53"/>
  <c r="J17" i="48"/>
  <c r="F17" i="85"/>
  <c r="F17" i="61"/>
  <c r="T17" i="97"/>
  <c r="L17" i="53"/>
  <c r="J17" i="44"/>
  <c r="N17" i="34"/>
  <c r="F17" i="99"/>
  <c r="H17" i="34"/>
  <c r="N17" i="66"/>
  <c r="L17" i="52"/>
  <c r="F17" i="78"/>
  <c r="H17" i="98"/>
  <c r="H17" i="86"/>
  <c r="F17" i="53"/>
  <c r="L17" i="44"/>
  <c r="H17" i="72"/>
  <c r="N17" i="93"/>
  <c r="J17" i="52"/>
  <c r="J17" i="89"/>
  <c r="N17" i="83"/>
  <c r="P17" i="81"/>
  <c r="P17" i="101"/>
  <c r="P17" i="53"/>
  <c r="L17" i="48"/>
  <c r="L17" i="66"/>
  <c r="V17" i="90"/>
  <c r="J17" i="66"/>
  <c r="N16" i="41"/>
  <c r="F22" i="84"/>
  <c r="F22" i="91"/>
  <c r="Z11" i="98"/>
  <c r="F11" i="76"/>
  <c r="T11" i="39"/>
  <c r="Z11" i="101"/>
  <c r="F11" i="29"/>
  <c r="H11" i="59"/>
  <c r="R11" i="65"/>
  <c r="Z11" i="82"/>
  <c r="H11" i="66"/>
  <c r="H11" i="40"/>
  <c r="F11" i="75"/>
  <c r="T11" i="31"/>
  <c r="F18" i="75"/>
  <c r="T18" i="31"/>
  <c r="Z18" i="98"/>
  <c r="F18" i="76"/>
  <c r="T18" i="39"/>
  <c r="Z18" i="101"/>
  <c r="F18" i="29"/>
  <c r="H18" i="59"/>
  <c r="R18" i="65"/>
  <c r="H18" i="40"/>
  <c r="Z18" i="82"/>
  <c r="H18" i="66"/>
  <c r="F17" i="75"/>
  <c r="T17" i="31"/>
  <c r="Z17" i="98"/>
  <c r="F17" i="76"/>
  <c r="T17" i="39"/>
  <c r="Z17" i="101"/>
  <c r="H17" i="40"/>
  <c r="F17" i="29"/>
  <c r="H17" i="59"/>
  <c r="R17" i="65"/>
  <c r="Z17" i="82"/>
  <c r="H17" i="66"/>
  <c r="Z19" i="98"/>
  <c r="F19" i="76"/>
  <c r="T19" i="39"/>
  <c r="Z19" i="101"/>
  <c r="F19" i="29"/>
  <c r="H19" i="59"/>
  <c r="R19" i="65"/>
  <c r="Z19" i="82"/>
  <c r="H19" i="66"/>
  <c r="H19" i="40"/>
  <c r="F19" i="75"/>
  <c r="T19" i="31"/>
  <c r="Z27" i="98"/>
  <c r="F27" i="76"/>
  <c r="T27" i="39"/>
  <c r="Z27" i="101"/>
  <c r="F27" i="29"/>
  <c r="H27" i="59"/>
  <c r="R27" i="65"/>
  <c r="Z27" i="82"/>
  <c r="H27" i="66"/>
  <c r="H27" i="40"/>
  <c r="F27" i="75"/>
  <c r="T27" i="31"/>
  <c r="H22" i="59"/>
  <c r="R22" i="65"/>
  <c r="H22" i="40"/>
  <c r="Z22" i="82"/>
  <c r="H22" i="66"/>
  <c r="F22" i="75"/>
  <c r="T22" i="31"/>
  <c r="Z22" i="98"/>
  <c r="F22" i="76"/>
  <c r="T22" i="39"/>
  <c r="Z22" i="101"/>
  <c r="F22" i="29"/>
  <c r="Z13" i="101"/>
  <c r="H13" i="40"/>
  <c r="F13" i="29"/>
  <c r="H13" i="59"/>
  <c r="R13" i="65"/>
  <c r="Z13" i="82"/>
  <c r="H13" i="66"/>
  <c r="F13" i="75"/>
  <c r="T13" i="31"/>
  <c r="Z13" i="98"/>
  <c r="F13" i="76"/>
  <c r="T13" i="39"/>
  <c r="H14" i="59"/>
  <c r="R14" i="65"/>
  <c r="H14" i="40"/>
  <c r="Z14" i="82"/>
  <c r="H14" i="66"/>
  <c r="F14" i="75"/>
  <c r="T14" i="31"/>
  <c r="Z14" i="98"/>
  <c r="F14" i="76"/>
  <c r="T14" i="39"/>
  <c r="Z14" i="101"/>
  <c r="F14" i="29"/>
  <c r="F20" i="76"/>
  <c r="T20" i="39"/>
  <c r="Z20" i="101"/>
  <c r="F20" i="29"/>
  <c r="H20" i="59"/>
  <c r="R20" i="65"/>
  <c r="Z20" i="82"/>
  <c r="H20" i="66"/>
  <c r="F20" i="75"/>
  <c r="T20" i="31"/>
  <c r="Z20" i="98"/>
  <c r="H20" i="40"/>
  <c r="R15" i="65"/>
  <c r="Z15" i="82"/>
  <c r="H15" i="66"/>
  <c r="H15" i="40"/>
  <c r="F15" i="75"/>
  <c r="T15" i="31"/>
  <c r="Z15" i="98"/>
  <c r="F15" i="76"/>
  <c r="T15" i="39"/>
  <c r="Z15" i="101"/>
  <c r="F15" i="29"/>
  <c r="H15" i="59"/>
  <c r="F26" i="75"/>
  <c r="T26" i="31"/>
  <c r="Z26" i="98"/>
  <c r="F26" i="76"/>
  <c r="T26" i="39"/>
  <c r="Z26" i="101"/>
  <c r="F26" i="29"/>
  <c r="H26" i="59"/>
  <c r="R26" i="65"/>
  <c r="H26" i="40"/>
  <c r="Z26" i="82"/>
  <c r="H26" i="66"/>
  <c r="R23" i="65"/>
  <c r="Z23" i="82"/>
  <c r="H23" i="66"/>
  <c r="H23" i="40"/>
  <c r="F23" i="75"/>
  <c r="T23" i="31"/>
  <c r="Z23" i="98"/>
  <c r="F23" i="76"/>
  <c r="T23" i="39"/>
  <c r="Z23" i="101"/>
  <c r="F23" i="29"/>
  <c r="H23" i="59"/>
  <c r="F10" i="75"/>
  <c r="T10" i="31"/>
  <c r="Z10" i="98"/>
  <c r="F10" i="76"/>
  <c r="T10" i="39"/>
  <c r="Z10" i="101"/>
  <c r="F10" i="29"/>
  <c r="H10" i="59"/>
  <c r="R10" i="65"/>
  <c r="H10" i="40"/>
  <c r="Z10" i="82"/>
  <c r="H10" i="66"/>
  <c r="J19" i="38"/>
  <c r="P19" i="29"/>
  <c r="R19" i="66"/>
  <c r="T18" i="55"/>
  <c r="R20" i="66"/>
  <c r="T19" i="55"/>
  <c r="P20" i="29"/>
  <c r="J20" i="38"/>
  <c r="P15" i="29"/>
  <c r="AB15" i="101"/>
  <c r="J15" i="38"/>
  <c r="X15" i="86"/>
  <c r="AB15" i="98"/>
  <c r="Z15" i="86"/>
  <c r="R15" i="66"/>
  <c r="R15" i="91"/>
  <c r="AD15" i="98"/>
  <c r="P15" i="91"/>
  <c r="T14" i="55"/>
  <c r="AD15" i="101"/>
  <c r="P22" i="29"/>
  <c r="R22" i="66"/>
  <c r="F27" i="34"/>
  <c r="Z27" i="66"/>
  <c r="V27" i="29"/>
  <c r="T13" i="55"/>
  <c r="P14" i="29"/>
  <c r="J14" i="38"/>
  <c r="R14" i="66"/>
  <c r="T12" i="55"/>
  <c r="P13" i="29"/>
  <c r="J13" i="38"/>
  <c r="R13" i="66"/>
  <c r="AF22" i="98"/>
  <c r="J26" i="62"/>
  <c r="J26" i="38"/>
  <c r="T25" i="55"/>
  <c r="R26" i="66"/>
  <c r="P26" i="29"/>
  <c r="J11" i="38"/>
  <c r="R11" i="66"/>
  <c r="P11" i="29"/>
  <c r="T10" i="55"/>
  <c r="P23" i="29"/>
  <c r="R23" i="66"/>
  <c r="J18" i="38"/>
  <c r="R18" i="66"/>
  <c r="P18" i="29"/>
  <c r="T17" i="55"/>
  <c r="R17" i="66"/>
  <c r="J17" i="38"/>
  <c r="T16" i="55"/>
  <c r="P17" i="29"/>
  <c r="N22" i="86"/>
  <c r="D10" i="87"/>
  <c r="T9" i="55"/>
  <c r="J10" i="38"/>
  <c r="R10" i="66"/>
  <c r="P10" i="29"/>
  <c r="F10" i="88"/>
  <c r="L18" i="90"/>
  <c r="N18" i="100"/>
  <c r="F18" i="98"/>
  <c r="L18" i="97"/>
  <c r="H18" i="97"/>
  <c r="J18" i="95"/>
  <c r="N18" i="92"/>
  <c r="R18" i="101"/>
  <c r="L18" i="100"/>
  <c r="D18" i="97"/>
  <c r="H18" i="95"/>
  <c r="J18" i="100"/>
  <c r="D18" i="95"/>
  <c r="N18" i="101"/>
  <c r="R18" i="100"/>
  <c r="H18" i="100"/>
  <c r="P18" i="99"/>
  <c r="L18" i="101"/>
  <c r="P18" i="100"/>
  <c r="F18" i="100"/>
  <c r="N18" i="99"/>
  <c r="J18" i="99"/>
  <c r="J18" i="101"/>
  <c r="D18" i="100"/>
  <c r="L18" i="99"/>
  <c r="H18" i="99"/>
  <c r="R18" i="93"/>
  <c r="F18" i="101"/>
  <c r="D18" i="99"/>
  <c r="L18" i="98"/>
  <c r="P18" i="97"/>
  <c r="X18" i="98"/>
  <c r="J18" i="98"/>
  <c r="N18" i="97"/>
  <c r="J18" i="97"/>
  <c r="H18" i="36"/>
  <c r="J17" i="55"/>
  <c r="D17" i="41"/>
  <c r="F17" i="55"/>
  <c r="H18" i="83"/>
  <c r="F18" i="36"/>
  <c r="D18" i="24"/>
  <c r="P17" i="55"/>
  <c r="F17" i="41"/>
  <c r="J22" i="83"/>
  <c r="N22" i="100"/>
  <c r="N22" i="99"/>
  <c r="J22" i="99"/>
  <c r="R22" i="101"/>
  <c r="L22" i="100"/>
  <c r="L22" i="99"/>
  <c r="H22" i="99"/>
  <c r="J22" i="100"/>
  <c r="D22" i="99"/>
  <c r="L22" i="98"/>
  <c r="P22" i="97"/>
  <c r="N22" i="101"/>
  <c r="R22" i="100"/>
  <c r="H22" i="100"/>
  <c r="J22" i="98"/>
  <c r="N22" i="97"/>
  <c r="J22" i="97"/>
  <c r="L22" i="101"/>
  <c r="P22" i="100"/>
  <c r="F22" i="100"/>
  <c r="F22" i="98"/>
  <c r="L22" i="97"/>
  <c r="H22" i="97"/>
  <c r="J22" i="95"/>
  <c r="J22" i="101"/>
  <c r="D22" i="100"/>
  <c r="D22" i="97"/>
  <c r="H22" i="95"/>
  <c r="F22" i="101"/>
  <c r="D22" i="95"/>
  <c r="P22" i="99"/>
  <c r="D21" i="41"/>
  <c r="F21" i="55"/>
  <c r="H22" i="83"/>
  <c r="F22" i="36"/>
  <c r="D22" i="24"/>
  <c r="F21" i="41"/>
  <c r="J21" i="55"/>
  <c r="Z14" i="90"/>
  <c r="N14" i="100"/>
  <c r="N14" i="99"/>
  <c r="J14" i="99"/>
  <c r="R14" i="101"/>
  <c r="L14" i="100"/>
  <c r="L14" i="99"/>
  <c r="H14" i="99"/>
  <c r="R14" i="93"/>
  <c r="J14" i="100"/>
  <c r="D14" i="99"/>
  <c r="L14" i="98"/>
  <c r="P14" i="97"/>
  <c r="N14" i="101"/>
  <c r="R14" i="100"/>
  <c r="H14" i="100"/>
  <c r="AD14" i="98"/>
  <c r="X14" i="98"/>
  <c r="J14" i="98"/>
  <c r="N14" i="97"/>
  <c r="J14" i="97"/>
  <c r="AD14" i="101"/>
  <c r="L14" i="101"/>
  <c r="P14" i="100"/>
  <c r="F14" i="100"/>
  <c r="AB14" i="98"/>
  <c r="F14" i="98"/>
  <c r="L14" i="97"/>
  <c r="H14" i="97"/>
  <c r="J14" i="95"/>
  <c r="N14" i="92"/>
  <c r="AB14" i="101"/>
  <c r="J14" i="101"/>
  <c r="D14" i="100"/>
  <c r="D14" i="97"/>
  <c r="H14" i="95"/>
  <c r="F14" i="101"/>
  <c r="D14" i="95"/>
  <c r="P14" i="99"/>
  <c r="D13" i="41"/>
  <c r="F13" i="55"/>
  <c r="P13" i="55"/>
  <c r="F14" i="36"/>
  <c r="D14" i="24"/>
  <c r="R14" i="91"/>
  <c r="H14" i="36"/>
  <c r="P14" i="91"/>
  <c r="Z14" i="86"/>
  <c r="F13" i="41"/>
  <c r="J13" i="55"/>
  <c r="X14" i="86"/>
  <c r="H14" i="83"/>
  <c r="F27" i="101"/>
  <c r="J27" i="99"/>
  <c r="H27" i="99"/>
  <c r="D27" i="99"/>
  <c r="L27" i="98"/>
  <c r="J27" i="98"/>
  <c r="J27" i="97"/>
  <c r="H27" i="100"/>
  <c r="F27" i="98"/>
  <c r="H27" i="97"/>
  <c r="J27" i="95"/>
  <c r="L27" i="101"/>
  <c r="F27" i="100"/>
  <c r="D27" i="97"/>
  <c r="H27" i="95"/>
  <c r="J27" i="101"/>
  <c r="D27" i="100"/>
  <c r="D27" i="95"/>
  <c r="F26" i="41"/>
  <c r="J26" i="55"/>
  <c r="D26" i="41"/>
  <c r="F26" i="55"/>
  <c r="F27" i="36"/>
  <c r="D27" i="24"/>
  <c r="L23" i="82"/>
  <c r="F23" i="101"/>
  <c r="J23" i="98"/>
  <c r="N23" i="97"/>
  <c r="J23" i="97"/>
  <c r="R23" i="100"/>
  <c r="AD23" i="98"/>
  <c r="F23" i="98"/>
  <c r="L23" i="97"/>
  <c r="H23" i="97"/>
  <c r="J23" i="95"/>
  <c r="AD23" i="101"/>
  <c r="P23" i="100"/>
  <c r="N23" i="100"/>
  <c r="AB23" i="98"/>
  <c r="X23" i="98"/>
  <c r="D23" i="97"/>
  <c r="H23" i="95"/>
  <c r="AB23" i="101"/>
  <c r="R23" i="101"/>
  <c r="L23" i="100"/>
  <c r="D23" i="95"/>
  <c r="N23" i="92"/>
  <c r="J23" i="100"/>
  <c r="P23" i="99"/>
  <c r="N23" i="101"/>
  <c r="H23" i="100"/>
  <c r="N23" i="99"/>
  <c r="J23" i="99"/>
  <c r="L23" i="101"/>
  <c r="F23" i="100"/>
  <c r="L23" i="99"/>
  <c r="H23" i="99"/>
  <c r="J23" i="101"/>
  <c r="D23" i="100"/>
  <c r="D23" i="99"/>
  <c r="L23" i="98"/>
  <c r="P23" i="97"/>
  <c r="F22" i="55"/>
  <c r="H23" i="83"/>
  <c r="F23" i="36"/>
  <c r="Z23" i="86"/>
  <c r="D23" i="24"/>
  <c r="X23" i="86"/>
  <c r="F22" i="41"/>
  <c r="R23" i="91"/>
  <c r="J22" i="55"/>
  <c r="D22" i="41"/>
  <c r="P23" i="91"/>
  <c r="J23" i="62"/>
  <c r="N20" i="48"/>
  <c r="AD20" i="101"/>
  <c r="L20" i="101"/>
  <c r="P20" i="100"/>
  <c r="F20" i="100"/>
  <c r="D20" i="99"/>
  <c r="AB20" i="98"/>
  <c r="L20" i="98"/>
  <c r="P20" i="97"/>
  <c r="AB20" i="101"/>
  <c r="J20" i="101"/>
  <c r="D20" i="100"/>
  <c r="J20" i="98"/>
  <c r="N20" i="97"/>
  <c r="J20" i="97"/>
  <c r="F20" i="101"/>
  <c r="F20" i="98"/>
  <c r="L20" i="97"/>
  <c r="H20" i="97"/>
  <c r="J20" i="95"/>
  <c r="P20" i="91"/>
  <c r="D20" i="97"/>
  <c r="H20" i="95"/>
  <c r="R20" i="93"/>
  <c r="N20" i="100"/>
  <c r="D20" i="95"/>
  <c r="R20" i="101"/>
  <c r="L20" i="100"/>
  <c r="P20" i="99"/>
  <c r="X20" i="98"/>
  <c r="J20" i="100"/>
  <c r="N20" i="99"/>
  <c r="J20" i="99"/>
  <c r="N20" i="101"/>
  <c r="R20" i="100"/>
  <c r="H20" i="100"/>
  <c r="L20" i="99"/>
  <c r="H20" i="99"/>
  <c r="AD20" i="98"/>
  <c r="J19" i="55"/>
  <c r="Z20" i="86"/>
  <c r="X20" i="86"/>
  <c r="D19" i="41"/>
  <c r="H20" i="36"/>
  <c r="R20" i="91"/>
  <c r="F19" i="55"/>
  <c r="H20" i="83"/>
  <c r="P19" i="55"/>
  <c r="F20" i="36"/>
  <c r="F19" i="41"/>
  <c r="D20" i="24"/>
  <c r="N20" i="92"/>
  <c r="P19" i="38"/>
  <c r="F19" i="101"/>
  <c r="P19" i="99"/>
  <c r="R19" i="100"/>
  <c r="N19" i="99"/>
  <c r="J19" i="99"/>
  <c r="AD19" i="98"/>
  <c r="AD19" i="101"/>
  <c r="P19" i="100"/>
  <c r="N19" i="100"/>
  <c r="L19" i="99"/>
  <c r="H19" i="99"/>
  <c r="AB19" i="98"/>
  <c r="AB19" i="101"/>
  <c r="R19" i="101"/>
  <c r="L19" i="100"/>
  <c r="D19" i="99"/>
  <c r="L19" i="98"/>
  <c r="P19" i="97"/>
  <c r="J19" i="100"/>
  <c r="J19" i="98"/>
  <c r="N19" i="97"/>
  <c r="J19" i="97"/>
  <c r="R19" i="93"/>
  <c r="N19" i="101"/>
  <c r="H19" i="100"/>
  <c r="F19" i="98"/>
  <c r="L19" i="97"/>
  <c r="H19" i="97"/>
  <c r="J19" i="95"/>
  <c r="L19" i="101"/>
  <c r="F19" i="100"/>
  <c r="X19" i="98"/>
  <c r="D19" i="97"/>
  <c r="H19" i="95"/>
  <c r="J19" i="101"/>
  <c r="D19" i="100"/>
  <c r="D19" i="95"/>
  <c r="N19" i="92"/>
  <c r="F18" i="41"/>
  <c r="J18" i="55"/>
  <c r="H19" i="36"/>
  <c r="D18" i="41"/>
  <c r="Z19" i="86"/>
  <c r="R19" i="91"/>
  <c r="F18" i="55"/>
  <c r="X19" i="86"/>
  <c r="H19" i="83"/>
  <c r="P19" i="91"/>
  <c r="P18" i="55"/>
  <c r="F19" i="36"/>
  <c r="D19" i="24"/>
  <c r="J15" i="39"/>
  <c r="F15" i="101"/>
  <c r="J15" i="98"/>
  <c r="N15" i="97"/>
  <c r="J15" i="97"/>
  <c r="R15" i="100"/>
  <c r="F15" i="98"/>
  <c r="L15" i="97"/>
  <c r="H15" i="97"/>
  <c r="J15" i="95"/>
  <c r="P15" i="100"/>
  <c r="N15" i="100"/>
  <c r="X15" i="98"/>
  <c r="D15" i="97"/>
  <c r="H15" i="95"/>
  <c r="R15" i="101"/>
  <c r="L15" i="100"/>
  <c r="D15" i="95"/>
  <c r="J15" i="100"/>
  <c r="P15" i="99"/>
  <c r="N15" i="101"/>
  <c r="H15" i="100"/>
  <c r="N15" i="99"/>
  <c r="J15" i="99"/>
  <c r="L15" i="101"/>
  <c r="F15" i="100"/>
  <c r="L15" i="99"/>
  <c r="H15" i="99"/>
  <c r="J15" i="101"/>
  <c r="D15" i="100"/>
  <c r="D15" i="99"/>
  <c r="L15" i="98"/>
  <c r="P15" i="97"/>
  <c r="N15" i="92"/>
  <c r="F14" i="55"/>
  <c r="H15" i="83"/>
  <c r="P14" i="55"/>
  <c r="F15" i="36"/>
  <c r="D15" i="24"/>
  <c r="F14" i="41"/>
  <c r="J14" i="55"/>
  <c r="H15" i="36"/>
  <c r="D14" i="41"/>
  <c r="N26" i="100"/>
  <c r="F26" i="98"/>
  <c r="L26" i="97"/>
  <c r="H26" i="97"/>
  <c r="J26" i="95"/>
  <c r="N26" i="92"/>
  <c r="R26" i="101"/>
  <c r="L26" i="100"/>
  <c r="D26" i="97"/>
  <c r="H26" i="95"/>
  <c r="J26" i="100"/>
  <c r="D26" i="95"/>
  <c r="N26" i="101"/>
  <c r="R26" i="100"/>
  <c r="H26" i="100"/>
  <c r="P26" i="99"/>
  <c r="L26" i="101"/>
  <c r="P26" i="100"/>
  <c r="F26" i="100"/>
  <c r="N26" i="99"/>
  <c r="J26" i="99"/>
  <c r="J26" i="101"/>
  <c r="D26" i="100"/>
  <c r="L26" i="99"/>
  <c r="H26" i="99"/>
  <c r="R26" i="93"/>
  <c r="F26" i="101"/>
  <c r="D26" i="99"/>
  <c r="L26" i="98"/>
  <c r="P26" i="97"/>
  <c r="X26" i="98"/>
  <c r="J26" i="98"/>
  <c r="N26" i="97"/>
  <c r="J26" i="97"/>
  <c r="H26" i="36"/>
  <c r="D26" i="24"/>
  <c r="F25" i="41"/>
  <c r="J25" i="55"/>
  <c r="D25" i="41"/>
  <c r="F25" i="55"/>
  <c r="H26" i="83"/>
  <c r="P25" i="55"/>
  <c r="F26" i="36"/>
  <c r="Z13" i="90"/>
  <c r="J13" i="100"/>
  <c r="D13" i="97"/>
  <c r="H13" i="95"/>
  <c r="P13" i="91"/>
  <c r="N13" i="101"/>
  <c r="H13" i="100"/>
  <c r="D13" i="95"/>
  <c r="L13" i="101"/>
  <c r="F13" i="100"/>
  <c r="P13" i="99"/>
  <c r="R13" i="93"/>
  <c r="J13" i="101"/>
  <c r="D13" i="100"/>
  <c r="N13" i="99"/>
  <c r="J13" i="99"/>
  <c r="F13" i="101"/>
  <c r="L13" i="99"/>
  <c r="H13" i="99"/>
  <c r="X13" i="98"/>
  <c r="R13" i="100"/>
  <c r="D13" i="99"/>
  <c r="AD13" i="98"/>
  <c r="L13" i="98"/>
  <c r="P13" i="97"/>
  <c r="AD13" i="101"/>
  <c r="P13" i="100"/>
  <c r="N13" i="100"/>
  <c r="AB13" i="98"/>
  <c r="J13" i="98"/>
  <c r="N13" i="97"/>
  <c r="J13" i="97"/>
  <c r="AB13" i="101"/>
  <c r="R13" i="101"/>
  <c r="L13" i="100"/>
  <c r="F13" i="98"/>
  <c r="L13" i="97"/>
  <c r="H13" i="97"/>
  <c r="J13" i="95"/>
  <c r="X13" i="86"/>
  <c r="N13" i="92"/>
  <c r="D12" i="41"/>
  <c r="F12" i="55"/>
  <c r="H13" i="83"/>
  <c r="H13" i="36"/>
  <c r="P12" i="55"/>
  <c r="F13" i="36"/>
  <c r="D13" i="24"/>
  <c r="R13" i="91"/>
  <c r="F12" i="41"/>
  <c r="J12" i="55"/>
  <c r="Z13" i="86"/>
  <c r="F10" i="51"/>
  <c r="F11" i="101"/>
  <c r="P11" i="99"/>
  <c r="R11" i="100"/>
  <c r="N11" i="99"/>
  <c r="J11" i="99"/>
  <c r="P11" i="100"/>
  <c r="N11" i="100"/>
  <c r="L11" i="99"/>
  <c r="H11" i="99"/>
  <c r="R11" i="101"/>
  <c r="L11" i="100"/>
  <c r="D11" i="99"/>
  <c r="L11" i="98"/>
  <c r="P11" i="97"/>
  <c r="J11" i="100"/>
  <c r="J11" i="98"/>
  <c r="N11" i="97"/>
  <c r="J11" i="97"/>
  <c r="R11" i="93"/>
  <c r="N11" i="101"/>
  <c r="H11" i="100"/>
  <c r="F11" i="98"/>
  <c r="L11" i="97"/>
  <c r="H11" i="97"/>
  <c r="J11" i="95"/>
  <c r="L11" i="101"/>
  <c r="F11" i="100"/>
  <c r="X11" i="98"/>
  <c r="D11" i="97"/>
  <c r="H11" i="95"/>
  <c r="J11" i="101"/>
  <c r="D11" i="100"/>
  <c r="D11" i="95"/>
  <c r="N11" i="92"/>
  <c r="F10" i="41"/>
  <c r="J10" i="55"/>
  <c r="D10" i="41"/>
  <c r="H11" i="83"/>
  <c r="H11" i="36"/>
  <c r="F10" i="55"/>
  <c r="P10" i="55"/>
  <c r="F11" i="36"/>
  <c r="D11" i="24"/>
  <c r="J10" i="25"/>
  <c r="N10" i="100"/>
  <c r="F10" i="98"/>
  <c r="L10" i="97"/>
  <c r="H10" i="97"/>
  <c r="J10" i="95"/>
  <c r="N10" i="92"/>
  <c r="R10" i="101"/>
  <c r="L10" i="100"/>
  <c r="D10" i="97"/>
  <c r="H10" i="95"/>
  <c r="J10" i="100"/>
  <c r="D10" i="95"/>
  <c r="N10" i="101"/>
  <c r="R10" i="100"/>
  <c r="H10" i="100"/>
  <c r="P10" i="99"/>
  <c r="AD10" i="98"/>
  <c r="AD10" i="101"/>
  <c r="L10" i="101"/>
  <c r="P10" i="100"/>
  <c r="F10" i="100"/>
  <c r="N10" i="99"/>
  <c r="J10" i="99"/>
  <c r="AB10" i="98"/>
  <c r="AB10" i="101"/>
  <c r="J10" i="101"/>
  <c r="D10" i="100"/>
  <c r="L10" i="99"/>
  <c r="H10" i="99"/>
  <c r="R10" i="93"/>
  <c r="F10" i="101"/>
  <c r="D10" i="99"/>
  <c r="L10" i="98"/>
  <c r="P10" i="97"/>
  <c r="X10" i="98"/>
  <c r="J10" i="98"/>
  <c r="N10" i="97"/>
  <c r="J10" i="97"/>
  <c r="H10" i="36"/>
  <c r="F9" i="41"/>
  <c r="J9" i="55"/>
  <c r="R10" i="91"/>
  <c r="P10" i="91"/>
  <c r="D9" i="41"/>
  <c r="F9" i="55"/>
  <c r="Z10" i="86"/>
  <c r="H10" i="83"/>
  <c r="X10" i="86"/>
  <c r="P9" i="55"/>
  <c r="F10" i="36"/>
  <c r="D10" i="24"/>
  <c r="P17" i="68"/>
  <c r="J17" i="100"/>
  <c r="L17" i="99"/>
  <c r="H17" i="99"/>
  <c r="X17" i="98"/>
  <c r="P17" i="91"/>
  <c r="N17" i="101"/>
  <c r="H17" i="100"/>
  <c r="D17" i="99"/>
  <c r="L17" i="98"/>
  <c r="P17" i="97"/>
  <c r="N17" i="92"/>
  <c r="L17" i="101"/>
  <c r="F17" i="100"/>
  <c r="J17" i="98"/>
  <c r="N17" i="97"/>
  <c r="J17" i="97"/>
  <c r="J17" i="101"/>
  <c r="D17" i="100"/>
  <c r="F17" i="98"/>
  <c r="L17" i="97"/>
  <c r="H17" i="97"/>
  <c r="J17" i="95"/>
  <c r="F17" i="101"/>
  <c r="D17" i="97"/>
  <c r="H17" i="95"/>
  <c r="R17" i="100"/>
  <c r="AD17" i="98"/>
  <c r="D17" i="95"/>
  <c r="AD17" i="101"/>
  <c r="P17" i="100"/>
  <c r="N17" i="100"/>
  <c r="P17" i="99"/>
  <c r="AB17" i="98"/>
  <c r="AB17" i="101"/>
  <c r="R17" i="101"/>
  <c r="L17" i="100"/>
  <c r="N17" i="99"/>
  <c r="J17" i="99"/>
  <c r="R17" i="91"/>
  <c r="R17" i="93"/>
  <c r="P16" i="55"/>
  <c r="X17" i="86"/>
  <c r="F17" i="36"/>
  <c r="F16" i="41"/>
  <c r="J16" i="55"/>
  <c r="D16" i="41"/>
  <c r="D17" i="24"/>
  <c r="F16" i="55"/>
  <c r="H17" i="83"/>
  <c r="Z17" i="86"/>
  <c r="H17" i="36"/>
  <c r="T10" i="90"/>
  <c r="D10" i="72"/>
  <c r="J10" i="96"/>
  <c r="R10" i="46"/>
  <c r="D10" i="101"/>
  <c r="J10" i="90"/>
  <c r="T10" i="66"/>
  <c r="F10" i="84"/>
  <c r="D10" i="89"/>
  <c r="P22" i="66"/>
  <c r="D23" i="68"/>
  <c r="L14" i="36"/>
  <c r="F14" i="28"/>
  <c r="H10" i="84"/>
  <c r="F10" i="38"/>
  <c r="D22" i="46"/>
  <c r="F10" i="93"/>
  <c r="D10" i="78"/>
  <c r="D10" i="39"/>
  <c r="T10" i="78"/>
  <c r="H10" i="62"/>
  <c r="P10" i="90"/>
  <c r="F10" i="96"/>
  <c r="F10" i="62"/>
  <c r="L10" i="34"/>
  <c r="L23" i="34"/>
  <c r="N10" i="31"/>
  <c r="H10" i="25"/>
  <c r="D10" i="102"/>
  <c r="D23" i="84"/>
  <c r="L10" i="78"/>
  <c r="H10" i="52"/>
  <c r="L10" i="68"/>
  <c r="H10" i="38"/>
  <c r="H22" i="61"/>
  <c r="N10" i="86"/>
  <c r="H9" i="55"/>
  <c r="H10" i="42"/>
  <c r="AH10" i="98"/>
  <c r="P10" i="68"/>
  <c r="F10" i="83"/>
  <c r="R10" i="29"/>
  <c r="L10" i="24"/>
  <c r="J10" i="93"/>
  <c r="T10" i="53"/>
  <c r="J10" i="83"/>
  <c r="H10" i="76"/>
  <c r="J10" i="31"/>
  <c r="H10" i="48"/>
  <c r="D10" i="80"/>
  <c r="F10" i="86"/>
  <c r="F10" i="48"/>
  <c r="F10" i="72"/>
  <c r="D10" i="96"/>
  <c r="X10" i="82"/>
  <c r="L23" i="92"/>
  <c r="H10" i="87"/>
  <c r="D10" i="59"/>
  <c r="L10" i="31"/>
  <c r="H10" i="92"/>
  <c r="L10" i="96"/>
  <c r="D10" i="44"/>
  <c r="D10" i="30"/>
  <c r="N10" i="61"/>
  <c r="D9" i="55"/>
  <c r="P10" i="78"/>
  <c r="H10" i="45"/>
  <c r="L10" i="65"/>
  <c r="J10" i="75"/>
  <c r="P10" i="46"/>
  <c r="N10" i="95"/>
  <c r="H10" i="88"/>
  <c r="D10" i="81"/>
  <c r="L10" i="39"/>
  <c r="R10" i="81"/>
  <c r="D10" i="34"/>
  <c r="H10" i="65"/>
  <c r="F10" i="25"/>
  <c r="D23" i="80"/>
  <c r="F10" i="92"/>
  <c r="F10" i="44"/>
  <c r="H10" i="81"/>
  <c r="X10" i="90"/>
  <c r="P10" i="95"/>
  <c r="X10" i="97"/>
  <c r="H10" i="94"/>
  <c r="H10" i="78"/>
  <c r="J10" i="46"/>
  <c r="N10" i="81"/>
  <c r="D10" i="48"/>
  <c r="L10" i="40"/>
  <c r="F10" i="52"/>
  <c r="N23" i="90"/>
  <c r="D10" i="38"/>
  <c r="L10" i="46"/>
  <c r="L10" i="81"/>
  <c r="H10" i="91"/>
  <c r="D10" i="76"/>
  <c r="P10" i="65"/>
  <c r="H10" i="90"/>
  <c r="L10" i="94"/>
  <c r="L9" i="55"/>
  <c r="D10" i="31"/>
  <c r="F10" i="66"/>
  <c r="J22" i="93"/>
  <c r="L22" i="68"/>
  <c r="J14" i="36"/>
  <c r="P10" i="61"/>
  <c r="P10" i="34"/>
  <c r="X10" i="78"/>
  <c r="H10" i="24"/>
  <c r="H10" i="89"/>
  <c r="V10" i="97"/>
  <c r="H10" i="102"/>
  <c r="L10" i="36"/>
  <c r="N10" i="80"/>
  <c r="J9" i="41"/>
  <c r="D10" i="75"/>
  <c r="F10" i="65"/>
  <c r="H10" i="68"/>
  <c r="D23" i="29"/>
  <c r="P23" i="39"/>
  <c r="D23" i="28"/>
  <c r="F23" i="48"/>
  <c r="T23" i="66"/>
  <c r="X23" i="90"/>
  <c r="J23" i="76"/>
  <c r="N23" i="79"/>
  <c r="D23" i="92"/>
  <c r="P23" i="65"/>
  <c r="L23" i="91"/>
  <c r="N23" i="81"/>
  <c r="D23" i="39"/>
  <c r="N23" i="78"/>
  <c r="J23" i="42"/>
  <c r="D10" i="91"/>
  <c r="N23" i="39"/>
  <c r="H23" i="53"/>
  <c r="D23" i="61"/>
  <c r="F14" i="80"/>
  <c r="F10" i="89"/>
  <c r="N10" i="90"/>
  <c r="H10" i="75"/>
  <c r="H10" i="93"/>
  <c r="P10" i="86"/>
  <c r="L10" i="38"/>
  <c r="J10" i="86"/>
  <c r="V10" i="79"/>
  <c r="N10" i="78"/>
  <c r="R9" i="55"/>
  <c r="H10" i="44"/>
  <c r="R10" i="90"/>
  <c r="F10" i="34"/>
  <c r="T10" i="95"/>
  <c r="D10" i="29"/>
  <c r="F10" i="91"/>
  <c r="D10" i="94"/>
  <c r="P10" i="39"/>
  <c r="L10" i="61"/>
  <c r="R10" i="39"/>
  <c r="H10" i="61"/>
  <c r="D10" i="62"/>
  <c r="N10" i="29"/>
  <c r="R10" i="61"/>
  <c r="H10" i="29"/>
  <c r="J10" i="39"/>
  <c r="V10" i="39"/>
  <c r="R10" i="97"/>
  <c r="H10" i="80"/>
  <c r="V10" i="78"/>
  <c r="T10" i="46"/>
  <c r="J18" i="102"/>
  <c r="L22" i="31"/>
  <c r="L14" i="29"/>
  <c r="D10" i="25"/>
  <c r="J10" i="34"/>
  <c r="P10" i="24"/>
  <c r="F10" i="80"/>
  <c r="D10" i="28"/>
  <c r="D10" i="98"/>
  <c r="D10" i="86"/>
  <c r="F10" i="42"/>
  <c r="D10" i="92"/>
  <c r="R10" i="53"/>
  <c r="L10" i="83"/>
  <c r="J10" i="29"/>
  <c r="N10" i="48"/>
  <c r="L10" i="29"/>
  <c r="J10" i="62"/>
  <c r="N14" i="29"/>
  <c r="H14" i="87"/>
  <c r="J14" i="81"/>
  <c r="V14" i="85"/>
  <c r="H13" i="55"/>
  <c r="F22" i="88"/>
  <c r="D22" i="42"/>
  <c r="F22" i="48"/>
  <c r="R10" i="55"/>
  <c r="T22" i="53"/>
  <c r="D22" i="28"/>
  <c r="H22" i="31"/>
  <c r="R11" i="36"/>
  <c r="AH14" i="98"/>
  <c r="J14" i="88"/>
  <c r="N14" i="38"/>
  <c r="D10" i="52"/>
  <c r="R10" i="31"/>
  <c r="D10" i="65"/>
  <c r="H10" i="39"/>
  <c r="F10" i="30"/>
  <c r="J10" i="81"/>
  <c r="J10" i="30"/>
  <c r="T10" i="29"/>
  <c r="N14" i="39"/>
  <c r="H14" i="75"/>
  <c r="P14" i="65"/>
  <c r="AH14" i="101"/>
  <c r="T11" i="90"/>
  <c r="J10" i="61"/>
  <c r="V10" i="95"/>
  <c r="V10" i="31"/>
  <c r="N9" i="55"/>
  <c r="L10" i="95"/>
  <c r="J10" i="28"/>
  <c r="F10" i="45"/>
  <c r="P10" i="40"/>
  <c r="P10" i="36"/>
  <c r="F10" i="94"/>
  <c r="D10" i="61"/>
  <c r="D10" i="45"/>
  <c r="N10" i="68"/>
  <c r="J10" i="42"/>
  <c r="H10" i="31"/>
  <c r="R10" i="98"/>
  <c r="P10" i="98"/>
  <c r="F10" i="28"/>
  <c r="P10" i="31"/>
  <c r="D20" i="78"/>
  <c r="N15" i="29"/>
  <c r="P10" i="38"/>
  <c r="F10" i="87"/>
  <c r="L10" i="87"/>
  <c r="H10" i="46"/>
  <c r="F10" i="40"/>
  <c r="L9" i="41"/>
  <c r="D10" i="90"/>
  <c r="D10" i="83"/>
  <c r="L10" i="86"/>
  <c r="L10" i="80"/>
  <c r="D10" i="36"/>
  <c r="N10" i="38"/>
  <c r="F10" i="90"/>
  <c r="T10" i="65"/>
  <c r="F9" i="51"/>
  <c r="N10" i="36"/>
  <c r="N10" i="65"/>
  <c r="R14" i="68"/>
  <c r="D14" i="53"/>
  <c r="H14" i="65"/>
  <c r="J10" i="36"/>
  <c r="AJ10" i="101"/>
  <c r="L10" i="90"/>
  <c r="P10" i="66"/>
  <c r="F10" i="24"/>
  <c r="J10" i="80"/>
  <c r="H10" i="30"/>
  <c r="D10" i="46"/>
  <c r="T10" i="100"/>
  <c r="J10" i="65"/>
  <c r="D14" i="78"/>
  <c r="L14" i="31"/>
  <c r="J14" i="40"/>
  <c r="R10" i="95"/>
  <c r="D10" i="88"/>
  <c r="J10" i="53"/>
  <c r="J10" i="94"/>
  <c r="H9" i="51"/>
  <c r="L10" i="92"/>
  <c r="R10" i="36"/>
  <c r="P10" i="93"/>
  <c r="J10" i="92"/>
  <c r="J10" i="88"/>
  <c r="H10" i="53"/>
  <c r="F10" i="102"/>
  <c r="J10" i="78"/>
  <c r="V10" i="85"/>
  <c r="R10" i="78"/>
  <c r="N10" i="46"/>
  <c r="N10" i="39"/>
  <c r="AH10" i="101"/>
  <c r="D10" i="93"/>
  <c r="N10" i="98"/>
  <c r="P10" i="48"/>
  <c r="AF10" i="101"/>
  <c r="D9" i="51"/>
  <c r="J10" i="40"/>
  <c r="D10" i="84"/>
  <c r="V10" i="66"/>
  <c r="D10" i="53"/>
  <c r="D10" i="42"/>
  <c r="J10" i="24"/>
  <c r="T10" i="61"/>
  <c r="F14" i="88"/>
  <c r="P14" i="78"/>
  <c r="J14" i="83"/>
  <c r="F14" i="65"/>
  <c r="F14" i="84"/>
  <c r="D14" i="34"/>
  <c r="T14" i="46"/>
  <c r="D14" i="76"/>
  <c r="F14" i="48"/>
  <c r="F14" i="90"/>
  <c r="D14" i="94"/>
  <c r="R14" i="95"/>
  <c r="D14" i="89"/>
  <c r="F14" i="59"/>
  <c r="J14" i="24"/>
  <c r="H14" i="30"/>
  <c r="P14" i="39"/>
  <c r="T14" i="100"/>
  <c r="L14" i="95"/>
  <c r="T14" i="90"/>
  <c r="H14" i="91"/>
  <c r="D14" i="31"/>
  <c r="J20" i="93"/>
  <c r="Z20" i="90"/>
  <c r="H17" i="68"/>
  <c r="R14" i="48"/>
  <c r="D13" i="51"/>
  <c r="F14" i="83"/>
  <c r="P14" i="61"/>
  <c r="N14" i="44"/>
  <c r="J14" i="34"/>
  <c r="D14" i="42"/>
  <c r="D14" i="92"/>
  <c r="H14" i="38"/>
  <c r="D14" i="40"/>
  <c r="N14" i="24"/>
  <c r="J14" i="93"/>
  <c r="R14" i="97"/>
  <c r="P14" i="46"/>
  <c r="X17" i="82"/>
  <c r="F14" i="42"/>
  <c r="D14" i="102"/>
  <c r="R14" i="81"/>
  <c r="N14" i="81"/>
  <c r="D14" i="68"/>
  <c r="P14" i="86"/>
  <c r="H14" i="53"/>
  <c r="L14" i="65"/>
  <c r="H14" i="68"/>
  <c r="J14" i="76"/>
  <c r="V14" i="39"/>
  <c r="L14" i="92"/>
  <c r="Z26" i="90"/>
  <c r="L17" i="40"/>
  <c r="Z17" i="90"/>
  <c r="H14" i="25"/>
  <c r="D14" i="29"/>
  <c r="H14" i="90"/>
  <c r="D17" i="28"/>
  <c r="V22" i="78"/>
  <c r="D22" i="66"/>
  <c r="D22" i="45"/>
  <c r="F14" i="81"/>
  <c r="F14" i="45"/>
  <c r="N14" i="95"/>
  <c r="D13" i="55"/>
  <c r="D14" i="59"/>
  <c r="J14" i="80"/>
  <c r="D14" i="36"/>
  <c r="D14" i="98"/>
  <c r="P14" i="36"/>
  <c r="D14" i="96"/>
  <c r="F14" i="72"/>
  <c r="H19" i="42"/>
  <c r="Z19" i="90"/>
  <c r="J17" i="68"/>
  <c r="H11" i="89"/>
  <c r="Z11" i="90"/>
  <c r="AF10" i="98"/>
  <c r="D10" i="66"/>
  <c r="N10" i="44"/>
  <c r="J10" i="102"/>
  <c r="D10" i="68"/>
  <c r="F10" i="81"/>
  <c r="D10" i="40"/>
  <c r="L17" i="65"/>
  <c r="H18" i="89"/>
  <c r="Z18" i="90"/>
  <c r="D23" i="85"/>
  <c r="Z23" i="90"/>
  <c r="J14" i="31"/>
  <c r="N14" i="46"/>
  <c r="D14" i="66"/>
  <c r="D14" i="80"/>
  <c r="V14" i="79"/>
  <c r="H14" i="42"/>
  <c r="J14" i="46"/>
  <c r="J14" i="75"/>
  <c r="H14" i="80"/>
  <c r="H14" i="96"/>
  <c r="R17" i="61"/>
  <c r="R10" i="68"/>
  <c r="Z10" i="90"/>
  <c r="L19" i="96"/>
  <c r="F20" i="34"/>
  <c r="J11" i="75"/>
  <c r="X23" i="97"/>
  <c r="F23" i="34"/>
  <c r="R23" i="98"/>
  <c r="D23" i="72"/>
  <c r="L23" i="78"/>
  <c r="F23" i="30"/>
  <c r="X23" i="82"/>
  <c r="D23" i="31"/>
  <c r="J23" i="83"/>
  <c r="J23" i="30"/>
  <c r="H23" i="75"/>
  <c r="H23" i="46"/>
  <c r="F23" i="90"/>
  <c r="H22" i="55"/>
  <c r="R23" i="53"/>
  <c r="H23" i="42"/>
  <c r="N23" i="40"/>
  <c r="T23" i="78"/>
  <c r="N23" i="31"/>
  <c r="AF23" i="101"/>
  <c r="F23" i="92"/>
  <c r="H23" i="93"/>
  <c r="J23" i="61"/>
  <c r="Z23" i="66"/>
  <c r="N23" i="84"/>
  <c r="D23" i="82"/>
  <c r="X23" i="101"/>
  <c r="P23" i="85"/>
  <c r="J23" i="79"/>
  <c r="T23" i="82"/>
  <c r="H22" i="51"/>
  <c r="P23" i="38"/>
  <c r="L23" i="95"/>
  <c r="D23" i="36"/>
  <c r="F23" i="94"/>
  <c r="J23" i="31"/>
  <c r="F23" i="88"/>
  <c r="N23" i="80"/>
  <c r="AF23" i="98"/>
  <c r="F23" i="87"/>
  <c r="D23" i="76"/>
  <c r="N23" i="95"/>
  <c r="F22" i="51"/>
  <c r="P23" i="93"/>
  <c r="J23" i="25"/>
  <c r="J23" i="93"/>
  <c r="D23" i="44"/>
  <c r="F23" i="44"/>
  <c r="T23" i="29"/>
  <c r="V23" i="85"/>
  <c r="H23" i="76"/>
  <c r="N23" i="68"/>
  <c r="J23" i="90"/>
  <c r="F23" i="28"/>
  <c r="J23" i="84"/>
  <c r="T23" i="86"/>
  <c r="N23" i="91"/>
  <c r="T23" i="79"/>
  <c r="P23" i="82"/>
  <c r="H23" i="85"/>
  <c r="D20" i="52"/>
  <c r="R23" i="36"/>
  <c r="H23" i="87"/>
  <c r="L23" i="38"/>
  <c r="L23" i="39"/>
  <c r="R23" i="78"/>
  <c r="N23" i="98"/>
  <c r="AH23" i="101"/>
  <c r="V23" i="97"/>
  <c r="T23" i="46"/>
  <c r="R23" i="95"/>
  <c r="H23" i="78"/>
  <c r="J23" i="29"/>
  <c r="N23" i="38"/>
  <c r="N23" i="46"/>
  <c r="AJ23" i="101"/>
  <c r="F23" i="80"/>
  <c r="J23" i="81"/>
  <c r="H23" i="80"/>
  <c r="X23" i="66"/>
  <c r="X23" i="78"/>
  <c r="J23" i="46"/>
  <c r="N23" i="65"/>
  <c r="V23" i="95"/>
  <c r="F23" i="45"/>
  <c r="D23" i="98"/>
  <c r="D23" i="62"/>
  <c r="L23" i="79"/>
  <c r="J23" i="91"/>
  <c r="T23" i="101"/>
  <c r="J23" i="82"/>
  <c r="V23" i="99"/>
  <c r="T23" i="85"/>
  <c r="V19" i="39"/>
  <c r="F19" i="45"/>
  <c r="R11" i="78"/>
  <c r="H23" i="65"/>
  <c r="L23" i="31"/>
  <c r="L23" i="65"/>
  <c r="H23" i="91"/>
  <c r="N23" i="29"/>
  <c r="D23" i="78"/>
  <c r="D23" i="86"/>
  <c r="R23" i="29"/>
  <c r="L23" i="86"/>
  <c r="N23" i="61"/>
  <c r="H23" i="29"/>
  <c r="J23" i="53"/>
  <c r="D22" i="51"/>
  <c r="D23" i="46"/>
  <c r="D23" i="53"/>
  <c r="J23" i="96"/>
  <c r="H23" i="61"/>
  <c r="H23" i="24"/>
  <c r="T23" i="53"/>
  <c r="H23" i="25"/>
  <c r="D23" i="91"/>
  <c r="H23" i="62"/>
  <c r="F23" i="102"/>
  <c r="H23" i="48"/>
  <c r="D23" i="38"/>
  <c r="V23" i="29"/>
  <c r="L23" i="84"/>
  <c r="V23" i="98"/>
  <c r="V23" i="82"/>
  <c r="R23" i="79"/>
  <c r="N23" i="85"/>
  <c r="H23" i="79"/>
  <c r="P19" i="93"/>
  <c r="P23" i="34"/>
  <c r="H23" i="68"/>
  <c r="J18" i="25"/>
  <c r="L23" i="46"/>
  <c r="P23" i="95"/>
  <c r="J23" i="39"/>
  <c r="D23" i="52"/>
  <c r="D22" i="55"/>
  <c r="F23" i="59"/>
  <c r="F23" i="42"/>
  <c r="H23" i="30"/>
  <c r="F23" i="86"/>
  <c r="H23" i="88"/>
  <c r="D23" i="65"/>
  <c r="P23" i="68"/>
  <c r="P23" i="78"/>
  <c r="R23" i="48"/>
  <c r="L23" i="90"/>
  <c r="D23" i="30"/>
  <c r="D23" i="40"/>
  <c r="L23" i="80"/>
  <c r="D23" i="42"/>
  <c r="J23" i="40"/>
  <c r="D23" i="101"/>
  <c r="P23" i="31"/>
  <c r="R23" i="86"/>
  <c r="J23" i="85"/>
  <c r="H23" i="82"/>
  <c r="T23" i="99"/>
  <c r="N23" i="82"/>
  <c r="J23" i="80"/>
  <c r="D23" i="59"/>
  <c r="R23" i="39"/>
  <c r="L23" i="40"/>
  <c r="D23" i="25"/>
  <c r="N23" i="48"/>
  <c r="H23" i="102"/>
  <c r="L23" i="62"/>
  <c r="V23" i="79"/>
  <c r="P23" i="86"/>
  <c r="F23" i="24"/>
  <c r="D23" i="75"/>
  <c r="V23" i="66"/>
  <c r="F23" i="91"/>
  <c r="J23" i="94"/>
  <c r="T23" i="95"/>
  <c r="H23" i="92"/>
  <c r="L23" i="29"/>
  <c r="J23" i="34"/>
  <c r="R23" i="97"/>
  <c r="L23" i="68"/>
  <c r="F23" i="93"/>
  <c r="P23" i="79"/>
  <c r="L23" i="85"/>
  <c r="R23" i="85"/>
  <c r="R23" i="82"/>
  <c r="F19" i="62"/>
  <c r="D19" i="40"/>
  <c r="J15" i="75"/>
  <c r="P20" i="93"/>
  <c r="R23" i="68"/>
  <c r="D23" i="48"/>
  <c r="T23" i="61"/>
  <c r="J23" i="75"/>
  <c r="J23" i="92"/>
  <c r="H23" i="31"/>
  <c r="D23" i="66"/>
  <c r="V23" i="31"/>
  <c r="F23" i="66"/>
  <c r="F23" i="62"/>
  <c r="R23" i="90"/>
  <c r="J23" i="78"/>
  <c r="R23" i="31"/>
  <c r="T23" i="100"/>
  <c r="R23" i="46"/>
  <c r="F23" i="81"/>
  <c r="N23" i="36"/>
  <c r="P23" i="61"/>
  <c r="F23" i="65"/>
  <c r="F23" i="84"/>
  <c r="D23" i="45"/>
  <c r="P23" i="98"/>
  <c r="T23" i="98"/>
  <c r="V23" i="86"/>
  <c r="V23" i="101"/>
  <c r="R23" i="99"/>
  <c r="D23" i="79"/>
  <c r="N11" i="81"/>
  <c r="F11" i="86"/>
  <c r="J11" i="80"/>
  <c r="N11" i="46"/>
  <c r="H26" i="62"/>
  <c r="L17" i="31"/>
  <c r="H17" i="29"/>
  <c r="H11" i="31"/>
  <c r="L11" i="83"/>
  <c r="P11" i="68"/>
  <c r="J11" i="86"/>
  <c r="H11" i="25"/>
  <c r="P11" i="34"/>
  <c r="J11" i="68"/>
  <c r="D11" i="39"/>
  <c r="P11" i="65"/>
  <c r="D11" i="66"/>
  <c r="H11" i="61"/>
  <c r="P11" i="31"/>
  <c r="N26" i="46"/>
  <c r="F17" i="62"/>
  <c r="D16" i="55"/>
  <c r="F19" i="51"/>
  <c r="T11" i="65"/>
  <c r="H11" i="44"/>
  <c r="D11" i="68"/>
  <c r="L11" i="65"/>
  <c r="P26" i="93"/>
  <c r="D17" i="48"/>
  <c r="L17" i="46"/>
  <c r="L11" i="92"/>
  <c r="P11" i="39"/>
  <c r="X11" i="82"/>
  <c r="T11" i="100"/>
  <c r="H20" i="39"/>
  <c r="P11" i="38"/>
  <c r="H11" i="46"/>
  <c r="L11" i="68"/>
  <c r="J11" i="46"/>
  <c r="N11" i="80"/>
  <c r="L11" i="96"/>
  <c r="D11" i="87"/>
  <c r="N26" i="36"/>
  <c r="R17" i="53"/>
  <c r="L11" i="34"/>
  <c r="N11" i="24"/>
  <c r="J11" i="78"/>
  <c r="J11" i="88"/>
  <c r="F17" i="42"/>
  <c r="J20" i="92"/>
  <c r="D17" i="53"/>
  <c r="N17" i="78"/>
  <c r="H17" i="80"/>
  <c r="T17" i="46"/>
  <c r="T17" i="66"/>
  <c r="H17" i="24"/>
  <c r="J17" i="78"/>
  <c r="L17" i="95"/>
  <c r="D17" i="36"/>
  <c r="J17" i="53"/>
  <c r="L17" i="87"/>
  <c r="D17" i="61"/>
  <c r="R17" i="48"/>
  <c r="P17" i="36"/>
  <c r="L17" i="78"/>
  <c r="J17" i="40"/>
  <c r="T17" i="90"/>
  <c r="H16" i="55"/>
  <c r="H17" i="42"/>
  <c r="X17" i="78"/>
  <c r="H17" i="102"/>
  <c r="R17" i="68"/>
  <c r="H17" i="61"/>
  <c r="J17" i="83"/>
  <c r="D17" i="84"/>
  <c r="L17" i="39"/>
  <c r="D17" i="90"/>
  <c r="F17" i="87"/>
  <c r="D17" i="40"/>
  <c r="H17" i="62"/>
  <c r="V17" i="85"/>
  <c r="V17" i="29"/>
  <c r="F17" i="94"/>
  <c r="J17" i="102"/>
  <c r="J16" i="41"/>
  <c r="D17" i="81"/>
  <c r="L17" i="68"/>
  <c r="H17" i="96"/>
  <c r="F17" i="40"/>
  <c r="N16" i="55"/>
  <c r="N20" i="38"/>
  <c r="F17" i="45"/>
  <c r="D17" i="29"/>
  <c r="D17" i="89"/>
  <c r="J17" i="80"/>
  <c r="D17" i="39"/>
  <c r="F17" i="59"/>
  <c r="J17" i="75"/>
  <c r="P17" i="24"/>
  <c r="H17" i="52"/>
  <c r="D17" i="31"/>
  <c r="R17" i="31"/>
  <c r="R23" i="61"/>
  <c r="J23" i="65"/>
  <c r="T23" i="65"/>
  <c r="AH23" i="98"/>
  <c r="J23" i="86"/>
  <c r="V23" i="78"/>
  <c r="V23" i="39"/>
  <c r="R23" i="81"/>
  <c r="D23" i="34"/>
  <c r="H23" i="39"/>
  <c r="F23" i="25"/>
  <c r="H23" i="84"/>
  <c r="P23" i="90"/>
  <c r="P23" i="66"/>
  <c r="L23" i="61"/>
  <c r="N23" i="86"/>
  <c r="F23" i="52"/>
  <c r="P23" i="46"/>
  <c r="F23" i="40"/>
  <c r="J23" i="68"/>
  <c r="H17" i="39"/>
  <c r="J17" i="46"/>
  <c r="L17" i="94"/>
  <c r="F17" i="89"/>
  <c r="D17" i="62"/>
  <c r="D16" i="51"/>
  <c r="V17" i="31"/>
  <c r="H17" i="75"/>
  <c r="N17" i="48"/>
  <c r="D17" i="96"/>
  <c r="R17" i="81"/>
  <c r="H17" i="48"/>
  <c r="J17" i="94"/>
  <c r="P17" i="93"/>
  <c r="J17" i="92"/>
  <c r="L17" i="34"/>
  <c r="F17" i="30"/>
  <c r="J17" i="24"/>
  <c r="R17" i="98"/>
  <c r="J17" i="39"/>
  <c r="J17" i="34"/>
  <c r="N17" i="98"/>
  <c r="F17" i="52"/>
  <c r="J17" i="29"/>
  <c r="D17" i="83"/>
  <c r="F17" i="86"/>
  <c r="N17" i="95"/>
  <c r="R17" i="39"/>
  <c r="F17" i="81"/>
  <c r="D17" i="46"/>
  <c r="F17" i="83"/>
  <c r="AH17" i="101"/>
  <c r="J17" i="93"/>
  <c r="H17" i="53"/>
  <c r="J17" i="96"/>
  <c r="D17" i="38"/>
  <c r="AH22" i="101"/>
  <c r="V22" i="39"/>
  <c r="H22" i="24"/>
  <c r="F21" i="51"/>
  <c r="H21" i="55"/>
  <c r="T22" i="78"/>
  <c r="N22" i="46"/>
  <c r="D22" i="92"/>
  <c r="F22" i="44"/>
  <c r="T22" i="46"/>
  <c r="D21" i="55"/>
  <c r="F22" i="62"/>
  <c r="L22" i="90"/>
  <c r="D22" i="39"/>
  <c r="H20" i="30"/>
  <c r="R26" i="97"/>
  <c r="N17" i="55"/>
  <c r="J10" i="68"/>
  <c r="H22" i="84"/>
  <c r="P22" i="78"/>
  <c r="N22" i="31"/>
  <c r="L22" i="78"/>
  <c r="J22" i="92"/>
  <c r="P22" i="98"/>
  <c r="H22" i="75"/>
  <c r="J22" i="31"/>
  <c r="J22" i="39"/>
  <c r="T22" i="65"/>
  <c r="D21" i="51"/>
  <c r="F22" i="87"/>
  <c r="N22" i="39"/>
  <c r="L22" i="95"/>
  <c r="J22" i="65"/>
  <c r="AJ22" i="101"/>
  <c r="D22" i="25"/>
  <c r="D22" i="48"/>
  <c r="N22" i="38"/>
  <c r="L22" i="39"/>
  <c r="R22" i="90"/>
  <c r="D22" i="52"/>
  <c r="F22" i="45"/>
  <c r="J22" i="34"/>
  <c r="D22" i="38"/>
  <c r="F22" i="90"/>
  <c r="D22" i="40"/>
  <c r="H22" i="93"/>
  <c r="J22" i="86"/>
  <c r="H22" i="39"/>
  <c r="N22" i="78"/>
  <c r="L22" i="61"/>
  <c r="L22" i="46"/>
  <c r="P22" i="39"/>
  <c r="H22" i="91"/>
  <c r="J22" i="53"/>
  <c r="J22" i="81"/>
  <c r="P22" i="61"/>
  <c r="L20" i="78"/>
  <c r="N10" i="24"/>
  <c r="P22" i="90"/>
  <c r="F22" i="65"/>
  <c r="D22" i="68"/>
  <c r="H22" i="68"/>
  <c r="V22" i="31"/>
  <c r="D22" i="30"/>
  <c r="R22" i="61"/>
  <c r="F22" i="25"/>
  <c r="J22" i="29"/>
  <c r="F22" i="93"/>
  <c r="H22" i="92"/>
  <c r="H22" i="53"/>
  <c r="H22" i="65"/>
  <c r="L22" i="65"/>
  <c r="P22" i="86"/>
  <c r="D22" i="61"/>
  <c r="N22" i="36"/>
  <c r="F22" i="102"/>
  <c r="N18" i="29"/>
  <c r="J22" i="68"/>
  <c r="P22" i="46"/>
  <c r="D22" i="34"/>
  <c r="F22" i="52"/>
  <c r="D22" i="31"/>
  <c r="N22" i="95"/>
  <c r="F22" i="34"/>
  <c r="N22" i="61"/>
  <c r="D22" i="53"/>
  <c r="P22" i="68"/>
  <c r="N22" i="80"/>
  <c r="F22" i="86"/>
  <c r="H22" i="29"/>
  <c r="N22" i="90"/>
  <c r="AH22" i="98"/>
  <c r="H22" i="78"/>
  <c r="D22" i="62"/>
  <c r="L22" i="29"/>
  <c r="J22" i="78"/>
  <c r="N22" i="29"/>
  <c r="J22" i="46"/>
  <c r="D22" i="65"/>
  <c r="P22" i="95"/>
  <c r="L22" i="38"/>
  <c r="J22" i="75"/>
  <c r="F22" i="42"/>
  <c r="P22" i="31"/>
  <c r="F22" i="94"/>
  <c r="R22" i="98"/>
  <c r="H18" i="78"/>
  <c r="H18" i="93"/>
  <c r="P18" i="38"/>
  <c r="D18" i="38"/>
  <c r="H18" i="96"/>
  <c r="D18" i="62"/>
  <c r="F18" i="81"/>
  <c r="F18" i="42"/>
  <c r="D18" i="39"/>
  <c r="F18" i="24"/>
  <c r="F18" i="90"/>
  <c r="F18" i="52"/>
  <c r="T18" i="65"/>
  <c r="D18" i="42"/>
  <c r="T18" i="29"/>
  <c r="D18" i="102"/>
  <c r="N18" i="86"/>
  <c r="D18" i="46"/>
  <c r="H18" i="31"/>
  <c r="J18" i="86"/>
  <c r="H18" i="65"/>
  <c r="R18" i="29"/>
  <c r="F18" i="38"/>
  <c r="R18" i="97"/>
  <c r="L18" i="39"/>
  <c r="J18" i="46"/>
  <c r="H18" i="39"/>
  <c r="AJ18" i="101"/>
  <c r="L18" i="96"/>
  <c r="J18" i="65"/>
  <c r="P18" i="46"/>
  <c r="D18" i="48"/>
  <c r="L18" i="68"/>
  <c r="J18" i="68"/>
  <c r="J18" i="30"/>
  <c r="F18" i="72"/>
  <c r="D18" i="25"/>
  <c r="R18" i="39"/>
  <c r="V18" i="85"/>
  <c r="H17" i="55"/>
  <c r="D18" i="31"/>
  <c r="H17" i="51"/>
  <c r="H18" i="87"/>
  <c r="T18" i="78"/>
  <c r="J18" i="92"/>
  <c r="P18" i="65"/>
  <c r="T18" i="46"/>
  <c r="L18" i="92"/>
  <c r="D26" i="65"/>
  <c r="J26" i="93"/>
  <c r="N26" i="90"/>
  <c r="N26" i="95"/>
  <c r="L26" i="81"/>
  <c r="H26" i="85"/>
  <c r="N26" i="82"/>
  <c r="N26" i="79"/>
  <c r="V26" i="99"/>
  <c r="D26" i="85"/>
  <c r="L26" i="82"/>
  <c r="L26" i="79"/>
  <c r="T26" i="99"/>
  <c r="T26" i="85"/>
  <c r="J26" i="82"/>
  <c r="J26" i="79"/>
  <c r="R26" i="99"/>
  <c r="R26" i="85"/>
  <c r="H26" i="82"/>
  <c r="H26" i="79"/>
  <c r="P26" i="85"/>
  <c r="V26" i="82"/>
  <c r="D26" i="82"/>
  <c r="D26" i="79"/>
  <c r="N26" i="85"/>
  <c r="T26" i="82"/>
  <c r="T26" i="79"/>
  <c r="L26" i="85"/>
  <c r="R26" i="82"/>
  <c r="R26" i="79"/>
  <c r="P26" i="79"/>
  <c r="R26" i="24"/>
  <c r="V26" i="29"/>
  <c r="N26" i="91"/>
  <c r="L26" i="91"/>
  <c r="V26" i="86"/>
  <c r="D26" i="101"/>
  <c r="J26" i="91"/>
  <c r="T26" i="86"/>
  <c r="N26" i="84"/>
  <c r="Z26" i="66"/>
  <c r="D26" i="98"/>
  <c r="L25" i="55"/>
  <c r="D26" i="80"/>
  <c r="X26" i="101"/>
  <c r="R26" i="86"/>
  <c r="L26" i="84"/>
  <c r="D26" i="91"/>
  <c r="P26" i="36"/>
  <c r="V26" i="101"/>
  <c r="J26" i="84"/>
  <c r="P26" i="82"/>
  <c r="T26" i="101"/>
  <c r="V26" i="98"/>
  <c r="D26" i="84"/>
  <c r="J26" i="85"/>
  <c r="T26" i="98"/>
  <c r="J26" i="24"/>
  <c r="H26" i="52"/>
  <c r="H26" i="78"/>
  <c r="D26" i="86"/>
  <c r="H26" i="25"/>
  <c r="L26" i="46"/>
  <c r="D26" i="46"/>
  <c r="H26" i="48"/>
  <c r="H26" i="87"/>
  <c r="X26" i="82"/>
  <c r="N26" i="68"/>
  <c r="V26" i="39"/>
  <c r="P26" i="86"/>
  <c r="J26" i="65"/>
  <c r="P26" i="95"/>
  <c r="R26" i="61"/>
  <c r="J26" i="34"/>
  <c r="F26" i="34"/>
  <c r="H26" i="65"/>
  <c r="J26" i="80"/>
  <c r="J26" i="42"/>
  <c r="R26" i="53"/>
  <c r="F26" i="59"/>
  <c r="F25" i="51"/>
  <c r="H26" i="84"/>
  <c r="D26" i="42"/>
  <c r="L26" i="78"/>
  <c r="R26" i="46"/>
  <c r="N26" i="29"/>
  <c r="P26" i="66"/>
  <c r="F26" i="90"/>
  <c r="J26" i="78"/>
  <c r="J26" i="94"/>
  <c r="F26" i="52"/>
  <c r="J26" i="40"/>
  <c r="D26" i="39"/>
  <c r="D26" i="28"/>
  <c r="T26" i="78"/>
  <c r="D26" i="68"/>
  <c r="H26" i="88"/>
  <c r="J26" i="28"/>
  <c r="N26" i="38"/>
  <c r="T26" i="46"/>
  <c r="F26" i="24"/>
  <c r="J26" i="81"/>
  <c r="V26" i="85"/>
  <c r="J26" i="92"/>
  <c r="R26" i="90"/>
  <c r="D26" i="102"/>
  <c r="D26" i="87"/>
  <c r="J26" i="53"/>
  <c r="T26" i="29"/>
  <c r="F26" i="66"/>
  <c r="F26" i="42"/>
  <c r="N26" i="65"/>
  <c r="L26" i="34"/>
  <c r="F26" i="62"/>
  <c r="R26" i="98"/>
  <c r="N26" i="24"/>
  <c r="P26" i="34"/>
  <c r="T26" i="66"/>
  <c r="H26" i="53"/>
  <c r="J26" i="68"/>
  <c r="F26" i="80"/>
  <c r="L26" i="90"/>
  <c r="D26" i="40"/>
  <c r="F26" i="102"/>
  <c r="D26" i="92"/>
  <c r="F26" i="91"/>
  <c r="J26" i="46"/>
  <c r="V26" i="95"/>
  <c r="D26" i="61"/>
  <c r="AF26" i="101"/>
  <c r="J26" i="75"/>
  <c r="D26" i="25"/>
  <c r="H26" i="93"/>
  <c r="H26" i="102"/>
  <c r="J26" i="36"/>
  <c r="F26" i="48"/>
  <c r="F26" i="92"/>
  <c r="T26" i="65"/>
  <c r="X26" i="78"/>
  <c r="F26" i="72"/>
  <c r="H26" i="42"/>
  <c r="J26" i="29"/>
  <c r="AJ26" i="101"/>
  <c r="H26" i="89"/>
  <c r="L26" i="29"/>
  <c r="H26" i="44"/>
  <c r="F26" i="45"/>
  <c r="F26" i="65"/>
  <c r="F26" i="25"/>
  <c r="V26" i="78"/>
  <c r="J25" i="41"/>
  <c r="D26" i="48"/>
  <c r="X26" i="90"/>
  <c r="D26" i="66"/>
  <c r="J26" i="96"/>
  <c r="L26" i="39"/>
  <c r="P26" i="90"/>
  <c r="H26" i="46"/>
  <c r="D26" i="30"/>
  <c r="D26" i="53"/>
  <c r="V26" i="66"/>
  <c r="P26" i="46"/>
  <c r="D26" i="31"/>
  <c r="F26" i="28"/>
  <c r="D26" i="59"/>
  <c r="J26" i="31"/>
  <c r="J26" i="88"/>
  <c r="D26" i="81"/>
  <c r="H26" i="80"/>
  <c r="L26" i="36"/>
  <c r="L26" i="94"/>
  <c r="N26" i="61"/>
  <c r="P26" i="68"/>
  <c r="D26" i="94"/>
  <c r="H26" i="92"/>
  <c r="J26" i="30"/>
  <c r="F26" i="40"/>
  <c r="F26" i="30"/>
  <c r="L26" i="95"/>
  <c r="F26" i="86"/>
  <c r="H26" i="68"/>
  <c r="L26" i="31"/>
  <c r="P26" i="24"/>
  <c r="J26" i="61"/>
  <c r="D26" i="83"/>
  <c r="R26" i="31"/>
  <c r="R25" i="55"/>
  <c r="D26" i="78"/>
  <c r="J26" i="90"/>
  <c r="D26" i="36"/>
  <c r="F26" i="81"/>
  <c r="F26" i="88"/>
  <c r="L26" i="87"/>
  <c r="L26" i="65"/>
  <c r="P26" i="78"/>
  <c r="D26" i="45"/>
  <c r="T26" i="53"/>
  <c r="J26" i="102"/>
  <c r="R26" i="29"/>
  <c r="V26" i="79"/>
  <c r="D26" i="90"/>
  <c r="N26" i="44"/>
  <c r="H26" i="39"/>
  <c r="J26" i="39"/>
  <c r="H25" i="55"/>
  <c r="AH26" i="98"/>
  <c r="H26" i="61"/>
  <c r="D26" i="88"/>
  <c r="L26" i="80"/>
  <c r="L26" i="40"/>
  <c r="L26" i="96"/>
  <c r="J26" i="25"/>
  <c r="N26" i="98"/>
  <c r="F26" i="84"/>
  <c r="R26" i="39"/>
  <c r="D26" i="62"/>
  <c r="P26" i="31"/>
  <c r="H26" i="29"/>
  <c r="F26" i="44"/>
  <c r="X26" i="97"/>
  <c r="H26" i="31"/>
  <c r="L26" i="38"/>
  <c r="H26" i="38"/>
  <c r="D25" i="51"/>
  <c r="P26" i="38"/>
  <c r="V26" i="97"/>
  <c r="L26" i="86"/>
  <c r="D26" i="72"/>
  <c r="R26" i="36"/>
  <c r="R26" i="78"/>
  <c r="D26" i="96"/>
  <c r="T26" i="100"/>
  <c r="N26" i="86"/>
  <c r="D26" i="89"/>
  <c r="H26" i="76"/>
  <c r="D25" i="55"/>
  <c r="F26" i="93"/>
  <c r="H26" i="30"/>
  <c r="P26" i="61"/>
  <c r="T26" i="95"/>
  <c r="V26" i="31"/>
  <c r="F26" i="87"/>
  <c r="N26" i="80"/>
  <c r="P26" i="65"/>
  <c r="R26" i="81"/>
  <c r="H26" i="24"/>
  <c r="N26" i="48"/>
  <c r="N26" i="31"/>
  <c r="J26" i="86"/>
  <c r="N25" i="55"/>
  <c r="N26" i="39"/>
  <c r="H26" i="91"/>
  <c r="D26" i="34"/>
  <c r="R26" i="68"/>
  <c r="P26" i="98"/>
  <c r="H25" i="51"/>
  <c r="L26" i="83"/>
  <c r="L25" i="41"/>
  <c r="T26" i="90"/>
  <c r="D26" i="44"/>
  <c r="D26" i="75"/>
  <c r="L26" i="92"/>
  <c r="T26" i="61"/>
  <c r="H26" i="75"/>
  <c r="H26" i="45"/>
  <c r="L26" i="68"/>
  <c r="D26" i="38"/>
  <c r="F26" i="94"/>
  <c r="J26" i="83"/>
  <c r="L26" i="24"/>
  <c r="D26" i="52"/>
  <c r="AF26" i="98"/>
  <c r="AH26" i="101"/>
  <c r="F26" i="38"/>
  <c r="D26" i="76"/>
  <c r="L26" i="61"/>
  <c r="R13" i="99"/>
  <c r="H13" i="85"/>
  <c r="H13" i="82"/>
  <c r="D13" i="85"/>
  <c r="V13" i="82"/>
  <c r="D13" i="82"/>
  <c r="T13" i="85"/>
  <c r="T13" i="82"/>
  <c r="R13" i="85"/>
  <c r="R13" i="82"/>
  <c r="P13" i="85"/>
  <c r="P13" i="82"/>
  <c r="N13" i="85"/>
  <c r="N13" i="82"/>
  <c r="V13" i="99"/>
  <c r="L13" i="85"/>
  <c r="L13" i="82"/>
  <c r="J13" i="82"/>
  <c r="J13" i="79"/>
  <c r="X13" i="101"/>
  <c r="V13" i="98"/>
  <c r="N13" i="91"/>
  <c r="Z13" i="66"/>
  <c r="H13" i="79"/>
  <c r="V13" i="101"/>
  <c r="T13" i="98"/>
  <c r="L13" i="91"/>
  <c r="V13" i="86"/>
  <c r="D13" i="79"/>
  <c r="T13" i="101"/>
  <c r="J13" i="91"/>
  <c r="T13" i="86"/>
  <c r="N13" i="84"/>
  <c r="T13" i="79"/>
  <c r="R13" i="86"/>
  <c r="L13" i="84"/>
  <c r="J13" i="85"/>
  <c r="R13" i="79"/>
  <c r="J13" i="84"/>
  <c r="T13" i="99"/>
  <c r="P13" i="79"/>
  <c r="R13" i="24"/>
  <c r="N13" i="79"/>
  <c r="L13" i="79"/>
  <c r="H13" i="28"/>
  <c r="R26" i="95"/>
  <c r="N26" i="78"/>
  <c r="N26" i="81"/>
  <c r="P26" i="39"/>
  <c r="D26" i="29"/>
  <c r="H26" i="96"/>
  <c r="V19" i="99"/>
  <c r="H19" i="85"/>
  <c r="L19" i="82"/>
  <c r="T19" i="99"/>
  <c r="D19" i="85"/>
  <c r="J19" i="82"/>
  <c r="R19" i="99"/>
  <c r="T19" i="85"/>
  <c r="H19" i="82"/>
  <c r="R19" i="85"/>
  <c r="V19" i="82"/>
  <c r="D19" i="82"/>
  <c r="P19" i="85"/>
  <c r="T19" i="82"/>
  <c r="N19" i="85"/>
  <c r="R19" i="82"/>
  <c r="L19" i="85"/>
  <c r="P19" i="82"/>
  <c r="J19" i="79"/>
  <c r="X19" i="101"/>
  <c r="J19" i="91"/>
  <c r="T19" i="86"/>
  <c r="N19" i="84"/>
  <c r="N19" i="82"/>
  <c r="H19" i="79"/>
  <c r="V19" i="101"/>
  <c r="R19" i="86"/>
  <c r="L19" i="84"/>
  <c r="D19" i="79"/>
  <c r="T19" i="101"/>
  <c r="J19" i="84"/>
  <c r="Z19" i="66"/>
  <c r="T19" i="79"/>
  <c r="R19" i="79"/>
  <c r="V19" i="98"/>
  <c r="P19" i="79"/>
  <c r="T19" i="98"/>
  <c r="H19" i="28"/>
  <c r="J19" i="85"/>
  <c r="N19" i="79"/>
  <c r="N19" i="91"/>
  <c r="L19" i="79"/>
  <c r="L19" i="91"/>
  <c r="V19" i="86"/>
  <c r="R19" i="24"/>
  <c r="D18" i="83"/>
  <c r="AF18" i="101"/>
  <c r="L18" i="81"/>
  <c r="F18" i="93"/>
  <c r="D18" i="92"/>
  <c r="J17" i="41"/>
  <c r="N18" i="46"/>
  <c r="R18" i="78"/>
  <c r="T18" i="95"/>
  <c r="F18" i="62"/>
  <c r="N18" i="68"/>
  <c r="D18" i="52"/>
  <c r="J18" i="40"/>
  <c r="H18" i="42"/>
  <c r="L18" i="36"/>
  <c r="L18" i="86"/>
  <c r="H18" i="80"/>
  <c r="L18" i="29"/>
  <c r="H18" i="84"/>
  <c r="D18" i="87"/>
  <c r="D18" i="53"/>
  <c r="D18" i="45"/>
  <c r="D18" i="94"/>
  <c r="F18" i="28"/>
  <c r="D17" i="55"/>
  <c r="F18" i="84"/>
  <c r="L18" i="94"/>
  <c r="H10" i="85"/>
  <c r="N10" i="82"/>
  <c r="V10" i="99"/>
  <c r="D10" i="85"/>
  <c r="L10" i="82"/>
  <c r="T10" i="99"/>
  <c r="T10" i="85"/>
  <c r="J10" i="82"/>
  <c r="R10" i="99"/>
  <c r="R10" i="85"/>
  <c r="H10" i="82"/>
  <c r="P10" i="85"/>
  <c r="V10" i="82"/>
  <c r="D10" i="82"/>
  <c r="N10" i="85"/>
  <c r="T10" i="82"/>
  <c r="L10" i="85"/>
  <c r="R10" i="82"/>
  <c r="J10" i="79"/>
  <c r="R10" i="24"/>
  <c r="H10" i="79"/>
  <c r="N10" i="91"/>
  <c r="D10" i="79"/>
  <c r="L10" i="91"/>
  <c r="V10" i="86"/>
  <c r="V10" i="29"/>
  <c r="P10" i="82"/>
  <c r="T10" i="79"/>
  <c r="J10" i="91"/>
  <c r="T10" i="86"/>
  <c r="N10" i="84"/>
  <c r="Z10" i="66"/>
  <c r="R10" i="79"/>
  <c r="X10" i="101"/>
  <c r="R10" i="86"/>
  <c r="L10" i="84"/>
  <c r="H10" i="28"/>
  <c r="P10" i="79"/>
  <c r="V10" i="101"/>
  <c r="J10" i="84"/>
  <c r="N10" i="79"/>
  <c r="T10" i="101"/>
  <c r="V10" i="98"/>
  <c r="J10" i="85"/>
  <c r="L10" i="79"/>
  <c r="T10" i="98"/>
  <c r="F10" i="59"/>
  <c r="H10" i="96"/>
  <c r="H18" i="85"/>
  <c r="N18" i="82"/>
  <c r="V18" i="99"/>
  <c r="D18" i="85"/>
  <c r="L18" i="82"/>
  <c r="T18" i="99"/>
  <c r="T18" i="85"/>
  <c r="J18" i="82"/>
  <c r="R18" i="99"/>
  <c r="R18" i="85"/>
  <c r="H18" i="82"/>
  <c r="P18" i="85"/>
  <c r="V18" i="82"/>
  <c r="D18" i="82"/>
  <c r="N18" i="85"/>
  <c r="T18" i="82"/>
  <c r="L18" i="85"/>
  <c r="R18" i="82"/>
  <c r="J18" i="79"/>
  <c r="R18" i="24"/>
  <c r="D18" i="91"/>
  <c r="H18" i="79"/>
  <c r="N18" i="91"/>
  <c r="D18" i="86"/>
  <c r="L17" i="55"/>
  <c r="P18" i="82"/>
  <c r="D18" i="79"/>
  <c r="L18" i="91"/>
  <c r="V18" i="86"/>
  <c r="D18" i="84"/>
  <c r="P18" i="36"/>
  <c r="T18" i="79"/>
  <c r="J18" i="91"/>
  <c r="T18" i="86"/>
  <c r="N18" i="84"/>
  <c r="Z18" i="66"/>
  <c r="R18" i="79"/>
  <c r="X18" i="101"/>
  <c r="R18" i="86"/>
  <c r="L18" i="84"/>
  <c r="V18" i="29"/>
  <c r="P18" i="79"/>
  <c r="V18" i="101"/>
  <c r="J18" i="84"/>
  <c r="N18" i="79"/>
  <c r="T18" i="101"/>
  <c r="V18" i="98"/>
  <c r="D18" i="101"/>
  <c r="J18" i="85"/>
  <c r="L18" i="79"/>
  <c r="T18" i="98"/>
  <c r="J18" i="24"/>
  <c r="D18" i="80"/>
  <c r="D17" i="51"/>
  <c r="L18" i="65"/>
  <c r="H18" i="30"/>
  <c r="D18" i="98"/>
  <c r="P18" i="61"/>
  <c r="J18" i="94"/>
  <c r="V20" i="66"/>
  <c r="N18" i="90"/>
  <c r="N18" i="78"/>
  <c r="R18" i="36"/>
  <c r="P18" i="34"/>
  <c r="D18" i="89"/>
  <c r="P18" i="98"/>
  <c r="H18" i="46"/>
  <c r="L18" i="83"/>
  <c r="L18" i="38"/>
  <c r="H18" i="25"/>
  <c r="F18" i="86"/>
  <c r="F18" i="102"/>
  <c r="D18" i="29"/>
  <c r="T18" i="90"/>
  <c r="F18" i="66"/>
  <c r="N18" i="24"/>
  <c r="T18" i="61"/>
  <c r="D18" i="40"/>
  <c r="L18" i="31"/>
  <c r="L18" i="40"/>
  <c r="AH18" i="101"/>
  <c r="D18" i="34"/>
  <c r="L18" i="95"/>
  <c r="P18" i="90"/>
  <c r="N18" i="95"/>
  <c r="P18" i="24"/>
  <c r="N18" i="48"/>
  <c r="R18" i="81"/>
  <c r="T18" i="66"/>
  <c r="H18" i="44"/>
  <c r="T18" i="100"/>
  <c r="P18" i="93"/>
  <c r="V18" i="31"/>
  <c r="H22" i="85"/>
  <c r="D22" i="82"/>
  <c r="D22" i="85"/>
  <c r="T22" i="82"/>
  <c r="T22" i="85"/>
  <c r="R22" i="82"/>
  <c r="R22" i="85"/>
  <c r="P22" i="82"/>
  <c r="H22" i="79"/>
  <c r="P22" i="85"/>
  <c r="N22" i="82"/>
  <c r="N22" i="85"/>
  <c r="L22" i="82"/>
  <c r="T22" i="79"/>
  <c r="T22" i="99"/>
  <c r="L22" i="85"/>
  <c r="J22" i="82"/>
  <c r="R22" i="79"/>
  <c r="N22" i="79"/>
  <c r="D22" i="84"/>
  <c r="L22" i="79"/>
  <c r="R22" i="99"/>
  <c r="J22" i="79"/>
  <c r="J22" i="85"/>
  <c r="D22" i="79"/>
  <c r="D22" i="101"/>
  <c r="J22" i="62"/>
  <c r="H22" i="82"/>
  <c r="D22" i="91"/>
  <c r="P22" i="79"/>
  <c r="Z22" i="66"/>
  <c r="D22" i="80"/>
  <c r="V22" i="29"/>
  <c r="D22" i="98"/>
  <c r="D22" i="86"/>
  <c r="D18" i="96"/>
  <c r="J18" i="90"/>
  <c r="D18" i="88"/>
  <c r="J18" i="88"/>
  <c r="D18" i="30"/>
  <c r="H18" i="48"/>
  <c r="R18" i="68"/>
  <c r="D18" i="81"/>
  <c r="J18" i="93"/>
  <c r="V18" i="78"/>
  <c r="J18" i="61"/>
  <c r="D18" i="90"/>
  <c r="N18" i="36"/>
  <c r="V18" i="66"/>
  <c r="H18" i="62"/>
  <c r="H18" i="88"/>
  <c r="D18" i="59"/>
  <c r="F18" i="44"/>
  <c r="AH18" i="98"/>
  <c r="H18" i="91"/>
  <c r="N18" i="38"/>
  <c r="H18" i="76"/>
  <c r="J18" i="53"/>
  <c r="D18" i="65"/>
  <c r="P18" i="31"/>
  <c r="D18" i="36"/>
  <c r="L18" i="78"/>
  <c r="F18" i="80"/>
  <c r="L17" i="41"/>
  <c r="F18" i="92"/>
  <c r="H14" i="85"/>
  <c r="V14" i="82"/>
  <c r="D14" i="82"/>
  <c r="D14" i="85"/>
  <c r="T14" i="82"/>
  <c r="T14" i="85"/>
  <c r="R14" i="82"/>
  <c r="R14" i="85"/>
  <c r="P14" i="82"/>
  <c r="P14" i="85"/>
  <c r="N14" i="82"/>
  <c r="V14" i="99"/>
  <c r="N14" i="85"/>
  <c r="L14" i="82"/>
  <c r="T14" i="99"/>
  <c r="L14" i="85"/>
  <c r="J14" i="82"/>
  <c r="J14" i="79"/>
  <c r="R14" i="86"/>
  <c r="L14" i="84"/>
  <c r="H14" i="28"/>
  <c r="H14" i="79"/>
  <c r="J14" i="84"/>
  <c r="D14" i="79"/>
  <c r="J14" i="85"/>
  <c r="T14" i="79"/>
  <c r="R14" i="99"/>
  <c r="R14" i="79"/>
  <c r="X14" i="101"/>
  <c r="R14" i="24"/>
  <c r="P14" i="79"/>
  <c r="V14" i="101"/>
  <c r="N14" i="91"/>
  <c r="N14" i="79"/>
  <c r="T14" i="101"/>
  <c r="V14" i="98"/>
  <c r="L14" i="91"/>
  <c r="V14" i="86"/>
  <c r="H14" i="82"/>
  <c r="L14" i="79"/>
  <c r="T14" i="98"/>
  <c r="J14" i="91"/>
  <c r="T14" i="86"/>
  <c r="N14" i="84"/>
  <c r="Z14" i="66"/>
  <c r="H27" i="85"/>
  <c r="T27" i="99"/>
  <c r="D27" i="85"/>
  <c r="J27" i="82"/>
  <c r="R27" i="99"/>
  <c r="T27" i="85"/>
  <c r="H27" i="82"/>
  <c r="J27" i="79"/>
  <c r="R27" i="85"/>
  <c r="D27" i="82"/>
  <c r="H27" i="79"/>
  <c r="T27" i="82"/>
  <c r="D27" i="79"/>
  <c r="R27" i="82"/>
  <c r="T27" i="79"/>
  <c r="R27" i="79"/>
  <c r="J27" i="85"/>
  <c r="V18" i="95"/>
  <c r="H18" i="102"/>
  <c r="F18" i="59"/>
  <c r="F18" i="30"/>
  <c r="F18" i="94"/>
  <c r="J18" i="83"/>
  <c r="F18" i="40"/>
  <c r="L18" i="34"/>
  <c r="D18" i="75"/>
  <c r="P18" i="68"/>
  <c r="X18" i="90"/>
  <c r="D18" i="76"/>
  <c r="J18" i="39"/>
  <c r="H18" i="75"/>
  <c r="N18" i="81"/>
  <c r="N18" i="39"/>
  <c r="R18" i="46"/>
  <c r="H18" i="92"/>
  <c r="N18" i="61"/>
  <c r="J18" i="96"/>
  <c r="D18" i="66"/>
  <c r="D18" i="68"/>
  <c r="F17" i="51"/>
  <c r="L18" i="24"/>
  <c r="T20" i="99"/>
  <c r="H20" i="85"/>
  <c r="J20" i="82"/>
  <c r="R20" i="99"/>
  <c r="D20" i="85"/>
  <c r="H20" i="82"/>
  <c r="T20" i="85"/>
  <c r="V20" i="82"/>
  <c r="D20" i="82"/>
  <c r="R20" i="85"/>
  <c r="T20" i="82"/>
  <c r="P20" i="85"/>
  <c r="R20" i="82"/>
  <c r="N20" i="85"/>
  <c r="P20" i="82"/>
  <c r="L20" i="85"/>
  <c r="N20" i="82"/>
  <c r="L20" i="82"/>
  <c r="J20" i="79"/>
  <c r="H20" i="79"/>
  <c r="Z20" i="66"/>
  <c r="D20" i="79"/>
  <c r="V20" i="98"/>
  <c r="T20" i="79"/>
  <c r="T20" i="98"/>
  <c r="N20" i="91"/>
  <c r="V20" i="29"/>
  <c r="R20" i="79"/>
  <c r="X20" i="101"/>
  <c r="L20" i="91"/>
  <c r="V20" i="86"/>
  <c r="V20" i="99"/>
  <c r="J20" i="85"/>
  <c r="P20" i="79"/>
  <c r="V20" i="101"/>
  <c r="J20" i="91"/>
  <c r="T20" i="86"/>
  <c r="N20" i="84"/>
  <c r="N20" i="79"/>
  <c r="T20" i="101"/>
  <c r="R20" i="86"/>
  <c r="L20" i="84"/>
  <c r="R20" i="24"/>
  <c r="L20" i="79"/>
  <c r="J20" i="84"/>
  <c r="R18" i="95"/>
  <c r="X18" i="97"/>
  <c r="N18" i="98"/>
  <c r="N18" i="65"/>
  <c r="D18" i="61"/>
  <c r="F18" i="48"/>
  <c r="N18" i="31"/>
  <c r="D18" i="72"/>
  <c r="R18" i="31"/>
  <c r="F18" i="25"/>
  <c r="N18" i="80"/>
  <c r="H18" i="53"/>
  <c r="V18" i="79"/>
  <c r="J18" i="62"/>
  <c r="R18" i="90"/>
  <c r="R18" i="61"/>
  <c r="J18" i="75"/>
  <c r="H18" i="68"/>
  <c r="L18" i="46"/>
  <c r="H18" i="38"/>
  <c r="J18" i="28"/>
  <c r="H18" i="45"/>
  <c r="J18" i="81"/>
  <c r="X18" i="82"/>
  <c r="V18" i="39"/>
  <c r="N18" i="44"/>
  <c r="F18" i="87"/>
  <c r="R15" i="90"/>
  <c r="H15" i="85"/>
  <c r="T15" i="82"/>
  <c r="D15" i="85"/>
  <c r="R15" i="82"/>
  <c r="T15" i="85"/>
  <c r="P15" i="82"/>
  <c r="R15" i="85"/>
  <c r="N15" i="82"/>
  <c r="V15" i="99"/>
  <c r="P15" i="85"/>
  <c r="L15" i="82"/>
  <c r="T15" i="99"/>
  <c r="N15" i="85"/>
  <c r="J15" i="82"/>
  <c r="R15" i="99"/>
  <c r="L15" i="85"/>
  <c r="H15" i="82"/>
  <c r="J15" i="79"/>
  <c r="X15" i="101"/>
  <c r="H15" i="79"/>
  <c r="V15" i="101"/>
  <c r="J15" i="85"/>
  <c r="D15" i="79"/>
  <c r="T15" i="101"/>
  <c r="N15" i="91"/>
  <c r="T15" i="79"/>
  <c r="L15" i="91"/>
  <c r="V15" i="86"/>
  <c r="R15" i="24"/>
  <c r="R15" i="79"/>
  <c r="V15" i="98"/>
  <c r="J15" i="91"/>
  <c r="T15" i="86"/>
  <c r="N15" i="84"/>
  <c r="P15" i="79"/>
  <c r="T15" i="98"/>
  <c r="R15" i="86"/>
  <c r="L15" i="84"/>
  <c r="D15" i="82"/>
  <c r="N15" i="79"/>
  <c r="J15" i="84"/>
  <c r="Z15" i="66"/>
  <c r="V15" i="29"/>
  <c r="L15" i="79"/>
  <c r="J15" i="62"/>
  <c r="L18" i="87"/>
  <c r="R17" i="55"/>
  <c r="F18" i="65"/>
  <c r="F11" i="48"/>
  <c r="V11" i="99"/>
  <c r="H11" i="85"/>
  <c r="L11" i="82"/>
  <c r="T11" i="99"/>
  <c r="D11" i="85"/>
  <c r="J11" i="82"/>
  <c r="R11" i="99"/>
  <c r="T11" i="85"/>
  <c r="H11" i="82"/>
  <c r="R11" i="85"/>
  <c r="V11" i="82"/>
  <c r="D11" i="82"/>
  <c r="P11" i="85"/>
  <c r="T11" i="82"/>
  <c r="N11" i="85"/>
  <c r="R11" i="82"/>
  <c r="L11" i="85"/>
  <c r="P11" i="82"/>
  <c r="J11" i="79"/>
  <c r="X11" i="101"/>
  <c r="J11" i="91"/>
  <c r="T11" i="86"/>
  <c r="N11" i="84"/>
  <c r="D11" i="101"/>
  <c r="H11" i="79"/>
  <c r="V11" i="101"/>
  <c r="R11" i="86"/>
  <c r="L11" i="84"/>
  <c r="D11" i="98"/>
  <c r="V11" i="29"/>
  <c r="D11" i="80"/>
  <c r="N11" i="82"/>
  <c r="D11" i="79"/>
  <c r="T11" i="101"/>
  <c r="J11" i="84"/>
  <c r="Z11" i="66"/>
  <c r="D11" i="91"/>
  <c r="T11" i="79"/>
  <c r="D11" i="86"/>
  <c r="R11" i="79"/>
  <c r="V11" i="98"/>
  <c r="D11" i="84"/>
  <c r="P11" i="79"/>
  <c r="T11" i="98"/>
  <c r="J11" i="85"/>
  <c r="N11" i="79"/>
  <c r="N11" i="91"/>
  <c r="L11" i="79"/>
  <c r="L11" i="91"/>
  <c r="V11" i="86"/>
  <c r="R11" i="24"/>
  <c r="P18" i="78"/>
  <c r="H18" i="29"/>
  <c r="P18" i="95"/>
  <c r="V18" i="97"/>
  <c r="F18" i="45"/>
  <c r="J18" i="36"/>
  <c r="J18" i="42"/>
  <c r="D18" i="44"/>
  <c r="AF18" i="98"/>
  <c r="J18" i="34"/>
  <c r="P18" i="39"/>
  <c r="D18" i="28"/>
  <c r="R18" i="53"/>
  <c r="L18" i="80"/>
  <c r="D18" i="78"/>
  <c r="J18" i="78"/>
  <c r="J18" i="29"/>
  <c r="P18" i="86"/>
  <c r="R18" i="98"/>
  <c r="P18" i="66"/>
  <c r="F18" i="88"/>
  <c r="H18" i="24"/>
  <c r="F18" i="34"/>
  <c r="H18" i="52"/>
  <c r="J18" i="31"/>
  <c r="F18" i="91"/>
  <c r="H18" i="61"/>
  <c r="J18" i="80"/>
  <c r="T18" i="53"/>
  <c r="L18" i="61"/>
  <c r="X18" i="78"/>
  <c r="H17" i="85"/>
  <c r="P17" i="82"/>
  <c r="D17" i="85"/>
  <c r="N17" i="82"/>
  <c r="V17" i="99"/>
  <c r="T17" i="85"/>
  <c r="L17" i="82"/>
  <c r="T17" i="99"/>
  <c r="R17" i="85"/>
  <c r="J17" i="82"/>
  <c r="R17" i="99"/>
  <c r="P17" i="85"/>
  <c r="H17" i="82"/>
  <c r="N17" i="85"/>
  <c r="V17" i="82"/>
  <c r="D17" i="82"/>
  <c r="L17" i="85"/>
  <c r="T17" i="82"/>
  <c r="J17" i="85"/>
  <c r="J17" i="79"/>
  <c r="X17" i="101"/>
  <c r="V17" i="98"/>
  <c r="J17" i="84"/>
  <c r="L17" i="61"/>
  <c r="F17" i="65"/>
  <c r="H17" i="94"/>
  <c r="H17" i="87"/>
  <c r="L17" i="92"/>
  <c r="H17" i="79"/>
  <c r="V17" i="101"/>
  <c r="T17" i="98"/>
  <c r="R17" i="24"/>
  <c r="D17" i="98"/>
  <c r="H17" i="76"/>
  <c r="H17" i="38"/>
  <c r="V17" i="78"/>
  <c r="F17" i="34"/>
  <c r="D17" i="79"/>
  <c r="T17" i="101"/>
  <c r="D17" i="42"/>
  <c r="D17" i="44"/>
  <c r="F17" i="84"/>
  <c r="P17" i="40"/>
  <c r="D17" i="80"/>
  <c r="R17" i="82"/>
  <c r="T17" i="79"/>
  <c r="H17" i="28"/>
  <c r="D17" i="59"/>
  <c r="D17" i="76"/>
  <c r="P17" i="61"/>
  <c r="N17" i="31"/>
  <c r="D17" i="34"/>
  <c r="R17" i="79"/>
  <c r="N17" i="91"/>
  <c r="Z17" i="66"/>
  <c r="H17" i="93"/>
  <c r="F17" i="102"/>
  <c r="V17" i="66"/>
  <c r="V17" i="95"/>
  <c r="T17" i="53"/>
  <c r="P17" i="79"/>
  <c r="L17" i="91"/>
  <c r="V17" i="86"/>
  <c r="N17" i="79"/>
  <c r="J17" i="91"/>
  <c r="T17" i="86"/>
  <c r="N17" i="84"/>
  <c r="R17" i="46"/>
  <c r="P17" i="98"/>
  <c r="D17" i="30"/>
  <c r="L17" i="90"/>
  <c r="H17" i="65"/>
  <c r="D17" i="94"/>
  <c r="L17" i="79"/>
  <c r="R17" i="86"/>
  <c r="L17" i="84"/>
  <c r="P17" i="66"/>
  <c r="P17" i="65"/>
  <c r="N17" i="40"/>
  <c r="L17" i="36"/>
  <c r="AJ17" i="101"/>
  <c r="F17" i="96"/>
  <c r="N17" i="38"/>
  <c r="D17" i="87"/>
  <c r="F17" i="28"/>
  <c r="N17" i="44"/>
  <c r="H17" i="91"/>
  <c r="D17" i="52"/>
  <c r="N17" i="39"/>
  <c r="N17" i="68"/>
  <c r="R16" i="55"/>
  <c r="J17" i="90"/>
  <c r="D17" i="88"/>
  <c r="L16" i="55"/>
  <c r="D17" i="65"/>
  <c r="H17" i="25"/>
  <c r="D17" i="66"/>
  <c r="V17" i="79"/>
  <c r="X17" i="97"/>
  <c r="D17" i="86"/>
  <c r="D17" i="68"/>
  <c r="N17" i="65"/>
  <c r="P17" i="78"/>
  <c r="R17" i="97"/>
  <c r="J17" i="30"/>
  <c r="D17" i="78"/>
  <c r="F17" i="44"/>
  <c r="L17" i="80"/>
  <c r="H17" i="81"/>
  <c r="F17" i="80"/>
  <c r="F17" i="48"/>
  <c r="T17" i="65"/>
  <c r="R17" i="95"/>
  <c r="H16" i="51"/>
  <c r="J17" i="42"/>
  <c r="R17" i="36"/>
  <c r="F17" i="24"/>
  <c r="L17" i="24"/>
  <c r="F17" i="25"/>
  <c r="H17" i="45"/>
  <c r="T17" i="95"/>
  <c r="T17" i="29"/>
  <c r="L16" i="41"/>
  <c r="H17" i="90"/>
  <c r="L17" i="86"/>
  <c r="P17" i="90"/>
  <c r="AF17" i="98"/>
  <c r="N17" i="86"/>
  <c r="L17" i="38"/>
  <c r="L17" i="29"/>
  <c r="P17" i="86"/>
  <c r="P17" i="48"/>
  <c r="J17" i="88"/>
  <c r="P17" i="31"/>
  <c r="D17" i="25"/>
  <c r="H17" i="44"/>
  <c r="T17" i="78"/>
  <c r="J17" i="25"/>
  <c r="H17" i="46"/>
  <c r="J17" i="81"/>
  <c r="AH17" i="98"/>
  <c r="F17" i="38"/>
  <c r="D17" i="102"/>
  <c r="AF17" i="101"/>
  <c r="T17" i="100"/>
  <c r="J17" i="31"/>
  <c r="F17" i="88"/>
  <c r="F17" i="92"/>
  <c r="X17" i="66"/>
  <c r="R17" i="90"/>
  <c r="H17" i="31"/>
  <c r="R17" i="29"/>
  <c r="P17" i="38"/>
  <c r="H17" i="30"/>
  <c r="J17" i="28"/>
  <c r="D17" i="93"/>
  <c r="N17" i="61"/>
  <c r="H17" i="92"/>
  <c r="D17" i="91"/>
  <c r="F17" i="90"/>
  <c r="N17" i="46"/>
  <c r="L17" i="81"/>
  <c r="P17" i="95"/>
  <c r="D17" i="75"/>
  <c r="D17" i="92"/>
  <c r="J17" i="65"/>
  <c r="P17" i="39"/>
  <c r="F17" i="66"/>
  <c r="F16" i="51"/>
  <c r="N17" i="29"/>
  <c r="D17" i="45"/>
  <c r="F17" i="72"/>
  <c r="H17" i="84"/>
  <c r="D17" i="72"/>
  <c r="D17" i="101"/>
  <c r="R17" i="78"/>
  <c r="J17" i="76"/>
  <c r="H17" i="89"/>
  <c r="N17" i="81"/>
  <c r="X17" i="90"/>
  <c r="L17" i="62"/>
  <c r="J17" i="36"/>
  <c r="H17" i="88"/>
  <c r="J17" i="62"/>
  <c r="N17" i="90"/>
  <c r="P17" i="46"/>
  <c r="J17" i="61"/>
  <c r="P17" i="34"/>
  <c r="N17" i="80"/>
  <c r="F17" i="93"/>
  <c r="N17" i="24"/>
  <c r="F17" i="91"/>
  <c r="V17" i="97"/>
  <c r="J17" i="86"/>
  <c r="V17" i="39"/>
  <c r="N17" i="36"/>
  <c r="T17" i="61"/>
  <c r="H17" i="78"/>
  <c r="L17" i="83"/>
  <c r="L17" i="96"/>
  <c r="L15" i="46"/>
  <c r="H20" i="94"/>
  <c r="AH15" i="98"/>
  <c r="P15" i="38"/>
  <c r="J20" i="53"/>
  <c r="J15" i="81"/>
  <c r="D15" i="80"/>
  <c r="N15" i="68"/>
  <c r="H15" i="46"/>
  <c r="V15" i="85"/>
  <c r="F22" i="81"/>
  <c r="D22" i="78"/>
  <c r="H22" i="46"/>
  <c r="F22" i="28"/>
  <c r="F22" i="30"/>
  <c r="D22" i="72"/>
  <c r="L22" i="86"/>
  <c r="R22" i="78"/>
  <c r="D22" i="44"/>
  <c r="F22" i="92"/>
  <c r="AF22" i="101"/>
  <c r="D22" i="59"/>
  <c r="N22" i="65"/>
  <c r="L22" i="34"/>
  <c r="N22" i="68"/>
  <c r="R22" i="95"/>
  <c r="R22" i="53"/>
  <c r="R22" i="97"/>
  <c r="D22" i="36"/>
  <c r="J22" i="90"/>
  <c r="J22" i="61"/>
  <c r="R22" i="68"/>
  <c r="L22" i="36"/>
  <c r="F22" i="24"/>
  <c r="N22" i="98"/>
  <c r="T22" i="95"/>
  <c r="H22" i="76"/>
  <c r="D15" i="25"/>
  <c r="N14" i="36"/>
  <c r="H14" i="62"/>
  <c r="N14" i="86"/>
  <c r="X14" i="82"/>
  <c r="H14" i="76"/>
  <c r="D14" i="65"/>
  <c r="P14" i="31"/>
  <c r="D14" i="101"/>
  <c r="J13" i="41"/>
  <c r="D14" i="75"/>
  <c r="F14" i="52"/>
  <c r="F14" i="40"/>
  <c r="X14" i="78"/>
  <c r="F13" i="51"/>
  <c r="F14" i="66"/>
  <c r="D14" i="87"/>
  <c r="N14" i="65"/>
  <c r="T14" i="95"/>
  <c r="F14" i="93"/>
  <c r="N14" i="68"/>
  <c r="L14" i="87"/>
  <c r="J14" i="62"/>
  <c r="AJ14" i="101"/>
  <c r="D14" i="38"/>
  <c r="L14" i="90"/>
  <c r="F14" i="91"/>
  <c r="L14" i="83"/>
  <c r="F14" i="38"/>
  <c r="J14" i="28"/>
  <c r="H14" i="29"/>
  <c r="L14" i="39"/>
  <c r="J14" i="68"/>
  <c r="D14" i="88"/>
  <c r="L14" i="86"/>
  <c r="D14" i="45"/>
  <c r="R14" i="98"/>
  <c r="T14" i="78"/>
  <c r="D14" i="93"/>
  <c r="L14" i="34"/>
  <c r="L14" i="68"/>
  <c r="D14" i="62"/>
  <c r="F14" i="87"/>
  <c r="P14" i="98"/>
  <c r="L14" i="78"/>
  <c r="R14" i="39"/>
  <c r="H14" i="94"/>
  <c r="H14" i="31"/>
  <c r="J14" i="102"/>
  <c r="R14" i="31"/>
  <c r="N14" i="61"/>
  <c r="L14" i="24"/>
  <c r="T14" i="61"/>
  <c r="L14" i="38"/>
  <c r="L14" i="46"/>
  <c r="H14" i="48"/>
  <c r="L14" i="96"/>
  <c r="J14" i="96"/>
  <c r="R14" i="29"/>
  <c r="F14" i="30"/>
  <c r="H14" i="89"/>
  <c r="F14" i="92"/>
  <c r="D14" i="52"/>
  <c r="J14" i="42"/>
  <c r="H14" i="88"/>
  <c r="H14" i="78"/>
  <c r="F14" i="25"/>
  <c r="J14" i="65"/>
  <c r="H14" i="52"/>
  <c r="N14" i="48"/>
  <c r="R14" i="53"/>
  <c r="F14" i="96"/>
  <c r="V14" i="66"/>
  <c r="D14" i="39"/>
  <c r="R14" i="78"/>
  <c r="F14" i="86"/>
  <c r="X14" i="97"/>
  <c r="H14" i="46"/>
  <c r="N14" i="98"/>
  <c r="H14" i="61"/>
  <c r="H14" i="39"/>
  <c r="N14" i="80"/>
  <c r="V14" i="29"/>
  <c r="F14" i="44"/>
  <c r="N14" i="90"/>
  <c r="J14" i="29"/>
  <c r="P14" i="38"/>
  <c r="J14" i="78"/>
  <c r="P14" i="24"/>
  <c r="H13" i="51"/>
  <c r="H14" i="84"/>
  <c r="D14" i="48"/>
  <c r="J14" i="53"/>
  <c r="D14" i="28"/>
  <c r="H14" i="102"/>
  <c r="F14" i="34"/>
  <c r="AF14" i="101"/>
  <c r="P14" i="66"/>
  <c r="H14" i="44"/>
  <c r="P14" i="40"/>
  <c r="T14" i="53"/>
  <c r="V14" i="95"/>
  <c r="P14" i="90"/>
  <c r="N14" i="31"/>
  <c r="R14" i="61"/>
  <c r="D14" i="46"/>
  <c r="D14" i="81"/>
  <c r="L14" i="81"/>
  <c r="R14" i="36"/>
  <c r="L14" i="62"/>
  <c r="N14" i="78"/>
  <c r="L13" i="55"/>
  <c r="F14" i="94"/>
  <c r="F14" i="62"/>
  <c r="D14" i="44"/>
  <c r="J14" i="25"/>
  <c r="H14" i="92"/>
  <c r="F14" i="24"/>
  <c r="D14" i="84"/>
  <c r="P14" i="68"/>
  <c r="J14" i="86"/>
  <c r="H14" i="45"/>
  <c r="V14" i="97"/>
  <c r="AF14" i="98"/>
  <c r="H14" i="24"/>
  <c r="D14" i="25"/>
  <c r="J14" i="30"/>
  <c r="T14" i="29"/>
  <c r="P14" i="93"/>
  <c r="D14" i="61"/>
  <c r="D14" i="91"/>
  <c r="F14" i="102"/>
  <c r="T14" i="66"/>
  <c r="N13" i="55"/>
  <c r="D14" i="90"/>
  <c r="P14" i="34"/>
  <c r="H14" i="81"/>
  <c r="L14" i="80"/>
  <c r="T14" i="65"/>
  <c r="R13" i="55"/>
  <c r="P14" i="95"/>
  <c r="D14" i="30"/>
  <c r="J14" i="92"/>
  <c r="F14" i="89"/>
  <c r="X14" i="66"/>
  <c r="L14" i="94"/>
  <c r="J14" i="90"/>
  <c r="P14" i="48"/>
  <c r="R14" i="90"/>
  <c r="J14" i="39"/>
  <c r="V14" i="31"/>
  <c r="X14" i="90"/>
  <c r="V14" i="78"/>
  <c r="L14" i="40"/>
  <c r="L13" i="41"/>
  <c r="J14" i="61"/>
  <c r="R14" i="46"/>
  <c r="H14" i="93"/>
  <c r="L14" i="61"/>
  <c r="D14" i="72"/>
  <c r="N14" i="40"/>
  <c r="D14" i="83"/>
  <c r="J14" i="94"/>
  <c r="D14" i="86"/>
  <c r="J20" i="31"/>
  <c r="D20" i="38"/>
  <c r="H19" i="31"/>
  <c r="H19" i="102"/>
  <c r="L18" i="55"/>
  <c r="H20" i="61"/>
  <c r="J20" i="25"/>
  <c r="L20" i="68"/>
  <c r="R20" i="46"/>
  <c r="J20" i="68"/>
  <c r="F20" i="84"/>
  <c r="D20" i="45"/>
  <c r="N20" i="65"/>
  <c r="H20" i="81"/>
  <c r="X20" i="78"/>
  <c r="L20" i="31"/>
  <c r="J20" i="24"/>
  <c r="R20" i="39"/>
  <c r="J20" i="83"/>
  <c r="H20" i="75"/>
  <c r="L20" i="90"/>
  <c r="D20" i="76"/>
  <c r="AH11" i="101"/>
  <c r="F11" i="92"/>
  <c r="V11" i="85"/>
  <c r="H11" i="65"/>
  <c r="F11" i="25"/>
  <c r="P11" i="24"/>
  <c r="F11" i="65"/>
  <c r="D11" i="29"/>
  <c r="L11" i="81"/>
  <c r="D20" i="68"/>
  <c r="D20" i="42"/>
  <c r="J19" i="28"/>
  <c r="F19" i="87"/>
  <c r="H19" i="92"/>
  <c r="H19" i="80"/>
  <c r="L15" i="65"/>
  <c r="D20" i="59"/>
  <c r="H20" i="46"/>
  <c r="D20" i="25"/>
  <c r="V20" i="39"/>
  <c r="L20" i="24"/>
  <c r="X20" i="97"/>
  <c r="P20" i="78"/>
  <c r="J20" i="39"/>
  <c r="D20" i="72"/>
  <c r="L20" i="94"/>
  <c r="H20" i="78"/>
  <c r="F20" i="25"/>
  <c r="R20" i="68"/>
  <c r="J20" i="61"/>
  <c r="L20" i="46"/>
  <c r="P20" i="31"/>
  <c r="R19" i="55"/>
  <c r="D20" i="75"/>
  <c r="D20" i="86"/>
  <c r="F20" i="102"/>
  <c r="D11" i="89"/>
  <c r="L10" i="41"/>
  <c r="N11" i="68"/>
  <c r="D10" i="51"/>
  <c r="V11" i="39"/>
  <c r="R11" i="90"/>
  <c r="J11" i="62"/>
  <c r="D11" i="78"/>
  <c r="N11" i="61"/>
  <c r="F11" i="87"/>
  <c r="F11" i="81"/>
  <c r="H10" i="51"/>
  <c r="J11" i="81"/>
  <c r="D20" i="94"/>
  <c r="D20" i="53"/>
  <c r="F20" i="45"/>
  <c r="H20" i="24"/>
  <c r="J19" i="41"/>
  <c r="D20" i="96"/>
  <c r="J20" i="65"/>
  <c r="D20" i="92"/>
  <c r="D20" i="48"/>
  <c r="D19" i="31"/>
  <c r="H19" i="25"/>
  <c r="D20" i="90"/>
  <c r="P20" i="39"/>
  <c r="H20" i="42"/>
  <c r="T20" i="95"/>
  <c r="H20" i="25"/>
  <c r="H20" i="90"/>
  <c r="H20" i="89"/>
  <c r="R20" i="98"/>
  <c r="H20" i="65"/>
  <c r="J20" i="90"/>
  <c r="J20" i="62"/>
  <c r="V20" i="78"/>
  <c r="X20" i="90"/>
  <c r="F20" i="89"/>
  <c r="P20" i="38"/>
  <c r="J11" i="53"/>
  <c r="D11" i="34"/>
  <c r="J11" i="30"/>
  <c r="F11" i="38"/>
  <c r="H11" i="91"/>
  <c r="H11" i="102"/>
  <c r="D11" i="25"/>
  <c r="AJ11" i="101"/>
  <c r="J11" i="34"/>
  <c r="N11" i="98"/>
  <c r="D20" i="91"/>
  <c r="J19" i="68"/>
  <c r="D19" i="72"/>
  <c r="L20" i="80"/>
  <c r="AH20" i="98"/>
  <c r="J20" i="81"/>
  <c r="R20" i="29"/>
  <c r="J20" i="96"/>
  <c r="J20" i="36"/>
  <c r="F20" i="44"/>
  <c r="H20" i="52"/>
  <c r="N20" i="39"/>
  <c r="V20" i="79"/>
  <c r="H20" i="31"/>
  <c r="D20" i="31"/>
  <c r="T20" i="65"/>
  <c r="H20" i="102"/>
  <c r="H20" i="53"/>
  <c r="L19" i="55"/>
  <c r="F20" i="38"/>
  <c r="H20" i="91"/>
  <c r="J11" i="31"/>
  <c r="AF11" i="101"/>
  <c r="D11" i="45"/>
  <c r="R11" i="97"/>
  <c r="D11" i="46"/>
  <c r="H11" i="48"/>
  <c r="P11" i="46"/>
  <c r="F11" i="34"/>
  <c r="N11" i="65"/>
  <c r="J11" i="90"/>
  <c r="V11" i="95"/>
  <c r="L11" i="90"/>
  <c r="N11" i="31"/>
  <c r="J11" i="96"/>
  <c r="D20" i="40"/>
  <c r="T20" i="66"/>
  <c r="F20" i="42"/>
  <c r="F20" i="81"/>
  <c r="AJ20" i="101"/>
  <c r="D20" i="61"/>
  <c r="N20" i="31"/>
  <c r="N20" i="24"/>
  <c r="J20" i="75"/>
  <c r="D20" i="87"/>
  <c r="D20" i="28"/>
  <c r="L19" i="65"/>
  <c r="H19" i="53"/>
  <c r="H20" i="93"/>
  <c r="D20" i="29"/>
  <c r="L20" i="86"/>
  <c r="R20" i="81"/>
  <c r="J20" i="86"/>
  <c r="J20" i="30"/>
  <c r="F20" i="24"/>
  <c r="L20" i="92"/>
  <c r="N20" i="81"/>
  <c r="H20" i="29"/>
  <c r="N20" i="36"/>
  <c r="D20" i="101"/>
  <c r="F20" i="62"/>
  <c r="P20" i="40"/>
  <c r="L20" i="83"/>
  <c r="D20" i="81"/>
  <c r="J20" i="102"/>
  <c r="J11" i="83"/>
  <c r="R11" i="61"/>
  <c r="F11" i="42"/>
  <c r="R11" i="68"/>
  <c r="N11" i="36"/>
  <c r="N10" i="55"/>
  <c r="D11" i="75"/>
  <c r="AF11" i="98"/>
  <c r="H11" i="93"/>
  <c r="H11" i="92"/>
  <c r="J11" i="92"/>
  <c r="D11" i="96"/>
  <c r="N11" i="90"/>
  <c r="F11" i="90"/>
  <c r="J11" i="94"/>
  <c r="R11" i="81"/>
  <c r="N11" i="29"/>
  <c r="N11" i="95"/>
  <c r="J11" i="25"/>
  <c r="F11" i="66"/>
  <c r="H11" i="96"/>
  <c r="P11" i="95"/>
  <c r="D11" i="36"/>
  <c r="D11" i="52"/>
  <c r="F11" i="84"/>
  <c r="D11" i="53"/>
  <c r="F11" i="40"/>
  <c r="F11" i="80"/>
  <c r="D11" i="94"/>
  <c r="L11" i="87"/>
  <c r="D11" i="44"/>
  <c r="F11" i="62"/>
  <c r="H11" i="75"/>
  <c r="F11" i="94"/>
  <c r="P11" i="66"/>
  <c r="L11" i="40"/>
  <c r="D11" i="72"/>
  <c r="N11" i="78"/>
  <c r="D11" i="65"/>
  <c r="T11" i="29"/>
  <c r="J11" i="39"/>
  <c r="L11" i="78"/>
  <c r="D11" i="31"/>
  <c r="R11" i="53"/>
  <c r="V11" i="78"/>
  <c r="N11" i="39"/>
  <c r="H10" i="55"/>
  <c r="N11" i="86"/>
  <c r="H11" i="80"/>
  <c r="R11" i="29"/>
  <c r="L11" i="24"/>
  <c r="H11" i="84"/>
  <c r="D11" i="102"/>
  <c r="P11" i="78"/>
  <c r="H11" i="52"/>
  <c r="H11" i="53"/>
  <c r="J11" i="65"/>
  <c r="H11" i="78"/>
  <c r="R11" i="39"/>
  <c r="J11" i="29"/>
  <c r="R11" i="98"/>
  <c r="F11" i="59"/>
  <c r="N11" i="48"/>
  <c r="L11" i="86"/>
  <c r="H11" i="30"/>
  <c r="D11" i="42"/>
  <c r="F11" i="24"/>
  <c r="X11" i="97"/>
  <c r="D11" i="90"/>
  <c r="D11" i="83"/>
  <c r="L11" i="36"/>
  <c r="F11" i="45"/>
  <c r="J11" i="42"/>
  <c r="D11" i="40"/>
  <c r="F11" i="72"/>
  <c r="L11" i="31"/>
  <c r="L11" i="80"/>
  <c r="H11" i="29"/>
  <c r="J11" i="61"/>
  <c r="R11" i="31"/>
  <c r="D11" i="92"/>
  <c r="N11" i="38"/>
  <c r="L11" i="39"/>
  <c r="D11" i="28"/>
  <c r="V11" i="31"/>
  <c r="H11" i="87"/>
  <c r="D11" i="88"/>
  <c r="D11" i="76"/>
  <c r="P11" i="93"/>
  <c r="H11" i="62"/>
  <c r="AH11" i="98"/>
  <c r="L11" i="61"/>
  <c r="J11" i="40"/>
  <c r="H11" i="24"/>
  <c r="L11" i="29"/>
  <c r="V11" i="79"/>
  <c r="J11" i="36"/>
  <c r="J11" i="24"/>
  <c r="F11" i="30"/>
  <c r="P11" i="61"/>
  <c r="T11" i="66"/>
  <c r="N11" i="44"/>
  <c r="D11" i="30"/>
  <c r="L11" i="38"/>
  <c r="D11" i="61"/>
  <c r="T11" i="46"/>
  <c r="T11" i="61"/>
  <c r="D11" i="59"/>
  <c r="H11" i="68"/>
  <c r="F11" i="44"/>
  <c r="T11" i="95"/>
  <c r="R11" i="46"/>
  <c r="J10" i="41"/>
  <c r="F11" i="52"/>
  <c r="P11" i="98"/>
  <c r="L11" i="95"/>
  <c r="L11" i="94"/>
  <c r="H11" i="45"/>
  <c r="V11" i="97"/>
  <c r="F11" i="91"/>
  <c r="F11" i="102"/>
  <c r="J11" i="93"/>
  <c r="X11" i="90"/>
  <c r="P11" i="86"/>
  <c r="F11" i="88"/>
  <c r="J11" i="28"/>
  <c r="R11" i="95"/>
  <c r="L10" i="55"/>
  <c r="T11" i="53"/>
  <c r="H11" i="76"/>
  <c r="T11" i="78"/>
  <c r="D10" i="55"/>
  <c r="D11" i="48"/>
  <c r="H11" i="39"/>
  <c r="L11" i="46"/>
  <c r="D11" i="38"/>
  <c r="H11" i="42"/>
  <c r="H11" i="88"/>
  <c r="P11" i="90"/>
  <c r="D11" i="81"/>
  <c r="F11" i="28"/>
  <c r="X11" i="78"/>
  <c r="H11" i="38"/>
  <c r="P11" i="36"/>
  <c r="D11" i="62"/>
  <c r="V11" i="66"/>
  <c r="N20" i="46"/>
  <c r="D20" i="44"/>
  <c r="T20" i="46"/>
  <c r="F20" i="65"/>
  <c r="R20" i="31"/>
  <c r="P20" i="68"/>
  <c r="D20" i="89"/>
  <c r="F20" i="94"/>
  <c r="L19" i="41"/>
  <c r="P20" i="86"/>
  <c r="F20" i="88"/>
  <c r="F20" i="91"/>
  <c r="T20" i="61"/>
  <c r="H20" i="96"/>
  <c r="F20" i="93"/>
  <c r="D19" i="55"/>
  <c r="N20" i="68"/>
  <c r="N20" i="86"/>
  <c r="F11" i="93"/>
  <c r="J11" i="102"/>
  <c r="V19" i="66"/>
  <c r="V19" i="78"/>
  <c r="H19" i="48"/>
  <c r="P19" i="65"/>
  <c r="H19" i="46"/>
  <c r="R19" i="98"/>
  <c r="D19" i="39"/>
  <c r="L15" i="36"/>
  <c r="J19" i="92"/>
  <c r="D19" i="94"/>
  <c r="J19" i="90"/>
  <c r="T19" i="46"/>
  <c r="J19" i="75"/>
  <c r="J19" i="46"/>
  <c r="L19" i="46"/>
  <c r="D15" i="68"/>
  <c r="R15" i="78"/>
  <c r="T19" i="100"/>
  <c r="T19" i="90"/>
  <c r="R19" i="39"/>
  <c r="D19" i="86"/>
  <c r="J19" i="40"/>
  <c r="N19" i="98"/>
  <c r="P15" i="31"/>
  <c r="X19" i="90"/>
  <c r="X19" i="82"/>
  <c r="P19" i="34"/>
  <c r="N19" i="81"/>
  <c r="R19" i="97"/>
  <c r="N19" i="29"/>
  <c r="H19" i="68"/>
  <c r="R19" i="81"/>
  <c r="D18" i="55"/>
  <c r="H19" i="89"/>
  <c r="H15" i="24"/>
  <c r="P15" i="24"/>
  <c r="N15" i="98"/>
  <c r="L15" i="92"/>
  <c r="R15" i="53"/>
  <c r="F15" i="34"/>
  <c r="N15" i="86"/>
  <c r="J15" i="29"/>
  <c r="N15" i="61"/>
  <c r="F15" i="88"/>
  <c r="J15" i="36"/>
  <c r="D15" i="45"/>
  <c r="N15" i="38"/>
  <c r="P15" i="95"/>
  <c r="J15" i="68"/>
  <c r="J15" i="93"/>
  <c r="H15" i="38"/>
  <c r="D15" i="29"/>
  <c r="L15" i="61"/>
  <c r="D15" i="46"/>
  <c r="T15" i="61"/>
  <c r="F15" i="48"/>
  <c r="D15" i="39"/>
  <c r="P15" i="90"/>
  <c r="P15" i="66"/>
  <c r="H15" i="76"/>
  <c r="R15" i="46"/>
  <c r="F15" i="92"/>
  <c r="F15" i="62"/>
  <c r="V15" i="39"/>
  <c r="D15" i="48"/>
  <c r="N15" i="39"/>
  <c r="L15" i="29"/>
  <c r="H15" i="31"/>
  <c r="D15" i="42"/>
  <c r="F15" i="102"/>
  <c r="D14" i="51"/>
  <c r="L15" i="31"/>
  <c r="F15" i="42"/>
  <c r="F15" i="87"/>
  <c r="V15" i="97"/>
  <c r="L15" i="24"/>
  <c r="F15" i="44"/>
  <c r="J15" i="90"/>
  <c r="H15" i="39"/>
  <c r="F15" i="25"/>
  <c r="P15" i="36"/>
  <c r="P15" i="40"/>
  <c r="X15" i="97"/>
  <c r="H15" i="68"/>
  <c r="D15" i="98"/>
  <c r="D15" i="86"/>
  <c r="N15" i="36"/>
  <c r="N15" i="80"/>
  <c r="H15" i="29"/>
  <c r="D14" i="55"/>
  <c r="L15" i="86"/>
  <c r="J15" i="53"/>
  <c r="T15" i="78"/>
  <c r="J15" i="46"/>
  <c r="J15" i="80"/>
  <c r="D15" i="75"/>
  <c r="N15" i="46"/>
  <c r="H15" i="45"/>
  <c r="J15" i="65"/>
  <c r="L14" i="41"/>
  <c r="H14" i="55"/>
  <c r="AJ15" i="101"/>
  <c r="R15" i="39"/>
  <c r="D15" i="30"/>
  <c r="P15" i="68"/>
  <c r="H15" i="65"/>
  <c r="N15" i="78"/>
  <c r="F15" i="72"/>
  <c r="F15" i="65"/>
  <c r="D15" i="76"/>
  <c r="H15" i="44"/>
  <c r="P15" i="86"/>
  <c r="L15" i="87"/>
  <c r="H15" i="78"/>
  <c r="P15" i="34"/>
  <c r="T15" i="46"/>
  <c r="H15" i="84"/>
  <c r="L15" i="95"/>
  <c r="P15" i="39"/>
  <c r="T15" i="65"/>
  <c r="P15" i="93"/>
  <c r="D15" i="52"/>
  <c r="R15" i="68"/>
  <c r="F15" i="38"/>
  <c r="D15" i="40"/>
  <c r="R15" i="31"/>
  <c r="J15" i="86"/>
  <c r="V15" i="78"/>
  <c r="D15" i="61"/>
  <c r="V15" i="95"/>
  <c r="P15" i="46"/>
  <c r="F15" i="94"/>
  <c r="L15" i="38"/>
  <c r="D15" i="92"/>
  <c r="L15" i="80"/>
  <c r="F15" i="40"/>
  <c r="D15" i="66"/>
  <c r="AH15" i="101"/>
  <c r="N14" i="55"/>
  <c r="F15" i="86"/>
  <c r="P15" i="65"/>
  <c r="F15" i="24"/>
  <c r="P15" i="98"/>
  <c r="F15" i="90"/>
  <c r="L15" i="78"/>
  <c r="N15" i="31"/>
  <c r="D15" i="38"/>
  <c r="J15" i="92"/>
  <c r="R15" i="61"/>
  <c r="H15" i="91"/>
  <c r="H14" i="51"/>
  <c r="J15" i="34"/>
  <c r="R15" i="95"/>
  <c r="D15" i="28"/>
  <c r="J15" i="28"/>
  <c r="N15" i="95"/>
  <c r="H15" i="93"/>
  <c r="R15" i="36"/>
  <c r="F15" i="66"/>
  <c r="T15" i="53"/>
  <c r="L15" i="39"/>
  <c r="H15" i="75"/>
  <c r="L15" i="34"/>
  <c r="D15" i="84"/>
  <c r="H15" i="61"/>
  <c r="J15" i="24"/>
  <c r="L14" i="55"/>
  <c r="D15" i="53"/>
  <c r="R14" i="55"/>
  <c r="P15" i="61"/>
  <c r="D15" i="72"/>
  <c r="F15" i="52"/>
  <c r="F15" i="30"/>
  <c r="N15" i="44"/>
  <c r="V15" i="31"/>
  <c r="X15" i="78"/>
  <c r="F14" i="51"/>
  <c r="F15" i="28"/>
  <c r="L15" i="90"/>
  <c r="F15" i="59"/>
  <c r="J15" i="31"/>
  <c r="D15" i="101"/>
  <c r="F15" i="91"/>
  <c r="J15" i="78"/>
  <c r="D15" i="31"/>
  <c r="N15" i="24"/>
  <c r="F15" i="93"/>
  <c r="AF15" i="101"/>
  <c r="X15" i="82"/>
  <c r="D15" i="36"/>
  <c r="T15" i="95"/>
  <c r="N15" i="65"/>
  <c r="D15" i="34"/>
  <c r="D15" i="78"/>
  <c r="N15" i="90"/>
  <c r="R15" i="97"/>
  <c r="L15" i="68"/>
  <c r="R15" i="98"/>
  <c r="D20" i="62"/>
  <c r="H20" i="38"/>
  <c r="AF20" i="101"/>
  <c r="J20" i="80"/>
  <c r="F20" i="40"/>
  <c r="H20" i="88"/>
  <c r="F20" i="48"/>
  <c r="J20" i="78"/>
  <c r="R20" i="90"/>
  <c r="F20" i="83"/>
  <c r="F20" i="30"/>
  <c r="H19" i="55"/>
  <c r="J20" i="88"/>
  <c r="D20" i="66"/>
  <c r="J20" i="29"/>
  <c r="AH20" i="101"/>
  <c r="F20" i="52"/>
  <c r="J20" i="46"/>
  <c r="V20" i="95"/>
  <c r="F20" i="66"/>
  <c r="P20" i="65"/>
  <c r="H19" i="51"/>
  <c r="AF20" i="98"/>
  <c r="L20" i="96"/>
  <c r="J20" i="94"/>
  <c r="F20" i="92"/>
  <c r="N19" i="55"/>
  <c r="R20" i="95"/>
  <c r="V20" i="97"/>
  <c r="P20" i="46"/>
  <c r="L20" i="87"/>
  <c r="F20" i="86"/>
  <c r="N20" i="61"/>
  <c r="H20" i="87"/>
  <c r="H20" i="92"/>
  <c r="L20" i="34"/>
  <c r="D20" i="65"/>
  <c r="L20" i="81"/>
  <c r="R20" i="53"/>
  <c r="D20" i="34"/>
  <c r="R20" i="78"/>
  <c r="R20" i="97"/>
  <c r="D20" i="102"/>
  <c r="P20" i="98"/>
  <c r="P20" i="34"/>
  <c r="F20" i="87"/>
  <c r="D20" i="46"/>
  <c r="L20" i="61"/>
  <c r="J20" i="28"/>
  <c r="L20" i="40"/>
  <c r="N20" i="78"/>
  <c r="N20" i="95"/>
  <c r="D20" i="39"/>
  <c r="F20" i="80"/>
  <c r="F20" i="72"/>
  <c r="N20" i="90"/>
  <c r="H20" i="80"/>
  <c r="L20" i="29"/>
  <c r="H20" i="48"/>
  <c r="T20" i="53"/>
  <c r="P20" i="24"/>
  <c r="H20" i="45"/>
  <c r="J27" i="81"/>
  <c r="AH27" i="101"/>
  <c r="D27" i="46"/>
  <c r="N27" i="86"/>
  <c r="N26" i="55"/>
  <c r="H27" i="39"/>
  <c r="P27" i="66"/>
  <c r="R27" i="78"/>
  <c r="L27" i="36"/>
  <c r="T27" i="78"/>
  <c r="V27" i="39"/>
  <c r="F27" i="65"/>
  <c r="D27" i="34"/>
  <c r="R27" i="97"/>
  <c r="T27" i="65"/>
  <c r="V27" i="31"/>
  <c r="D27" i="39"/>
  <c r="AH27" i="98"/>
  <c r="J27" i="36"/>
  <c r="J27" i="39"/>
  <c r="H27" i="80"/>
  <c r="H27" i="91"/>
  <c r="J27" i="53"/>
  <c r="H27" i="24"/>
  <c r="L27" i="24"/>
  <c r="R27" i="68"/>
  <c r="H27" i="75"/>
  <c r="F27" i="91"/>
  <c r="J27" i="61"/>
  <c r="N27" i="36"/>
  <c r="R27" i="95"/>
  <c r="H26" i="55"/>
  <c r="D27" i="53"/>
  <c r="P27" i="86"/>
  <c r="T27" i="46"/>
  <c r="P27" i="40"/>
  <c r="T27" i="61"/>
  <c r="F27" i="42"/>
  <c r="P27" i="24"/>
  <c r="R27" i="90"/>
  <c r="L26" i="41"/>
  <c r="F26" i="51"/>
  <c r="N27" i="29"/>
  <c r="D27" i="36"/>
  <c r="J27" i="75"/>
  <c r="N27" i="80"/>
  <c r="H27" i="38"/>
  <c r="L27" i="34"/>
  <c r="F27" i="24"/>
  <c r="J27" i="86"/>
  <c r="J27" i="46"/>
  <c r="H27" i="31"/>
  <c r="H27" i="76"/>
  <c r="D26" i="51"/>
  <c r="D27" i="78"/>
  <c r="H27" i="68"/>
  <c r="J27" i="83"/>
  <c r="F27" i="86"/>
  <c r="L27" i="86"/>
  <c r="D27" i="38"/>
  <c r="H27" i="65"/>
  <c r="J27" i="78"/>
  <c r="D27" i="31"/>
  <c r="H27" i="46"/>
  <c r="T27" i="95"/>
  <c r="H27" i="78"/>
  <c r="R26" i="55"/>
  <c r="F27" i="80"/>
  <c r="D27" i="68"/>
  <c r="N27" i="24"/>
  <c r="F27" i="30"/>
  <c r="F27" i="84"/>
  <c r="T27" i="53"/>
  <c r="R27" i="46"/>
  <c r="R27" i="53"/>
  <c r="H27" i="61"/>
  <c r="H27" i="84"/>
  <c r="H27" i="53"/>
  <c r="D26" i="55"/>
  <c r="AJ27" i="101"/>
  <c r="J27" i="80"/>
  <c r="P27" i="90"/>
  <c r="V27" i="78"/>
  <c r="AF27" i="101"/>
  <c r="J26" i="41"/>
  <c r="R27" i="61"/>
  <c r="L27" i="80"/>
  <c r="J27" i="31"/>
  <c r="D27" i="59"/>
  <c r="J27" i="92"/>
  <c r="F27" i="38"/>
  <c r="D27" i="61"/>
  <c r="AF27" i="98"/>
  <c r="D27" i="65"/>
  <c r="J27" i="34"/>
  <c r="J27" i="68"/>
  <c r="L20" i="95"/>
  <c r="D20" i="98"/>
  <c r="N20" i="98"/>
  <c r="T20" i="90"/>
  <c r="P20" i="61"/>
  <c r="H20" i="62"/>
  <c r="X20" i="82"/>
  <c r="F20" i="90"/>
  <c r="J20" i="40"/>
  <c r="H20" i="44"/>
  <c r="D20" i="88"/>
  <c r="F20" i="59"/>
  <c r="P20" i="36"/>
  <c r="H20" i="68"/>
  <c r="V20" i="85"/>
  <c r="P20" i="90"/>
  <c r="H20" i="84"/>
  <c r="N20" i="44"/>
  <c r="D20" i="83"/>
  <c r="T20" i="78"/>
  <c r="D19" i="51"/>
  <c r="J20" i="42"/>
  <c r="V20" i="31"/>
  <c r="D20" i="30"/>
  <c r="L20" i="39"/>
  <c r="N20" i="29"/>
  <c r="P20" i="66"/>
  <c r="L20" i="36"/>
  <c r="F20" i="28"/>
  <c r="F20" i="96"/>
  <c r="L20" i="65"/>
  <c r="D20" i="36"/>
  <c r="D20" i="84"/>
  <c r="R20" i="36"/>
  <c r="D20" i="93"/>
  <c r="T20" i="29"/>
  <c r="D20" i="80"/>
  <c r="L20" i="38"/>
  <c r="N20" i="80"/>
  <c r="T20" i="100"/>
  <c r="R20" i="61"/>
  <c r="H20" i="76"/>
  <c r="P20" i="95"/>
  <c r="J20" i="34"/>
  <c r="D15" i="59"/>
  <c r="F15" i="80"/>
  <c r="D15" i="44"/>
  <c r="H15" i="92"/>
  <c r="AF15" i="98"/>
  <c r="H15" i="53"/>
  <c r="H15" i="52"/>
  <c r="F15" i="45"/>
  <c r="D15" i="62"/>
  <c r="J15" i="83"/>
  <c r="F15" i="81"/>
  <c r="J15" i="61"/>
  <c r="J14" i="41"/>
  <c r="D15" i="65"/>
  <c r="F15" i="84"/>
  <c r="D15" i="91"/>
  <c r="P15" i="78"/>
  <c r="H15" i="80"/>
  <c r="D13" i="92"/>
  <c r="N13" i="78"/>
  <c r="F13" i="34"/>
  <c r="V13" i="78"/>
  <c r="P13" i="39"/>
  <c r="R13" i="29"/>
  <c r="AH13" i="101"/>
  <c r="H13" i="29"/>
  <c r="AH13" i="98"/>
  <c r="L12" i="41"/>
  <c r="N13" i="90"/>
  <c r="F13" i="80"/>
  <c r="D13" i="30"/>
  <c r="L13" i="81"/>
  <c r="T13" i="78"/>
  <c r="J13" i="39"/>
  <c r="X13" i="97"/>
  <c r="D13" i="96"/>
  <c r="D13" i="75"/>
  <c r="J13" i="102"/>
  <c r="P13" i="24"/>
  <c r="L12" i="55"/>
  <c r="V13" i="95"/>
  <c r="V13" i="39"/>
  <c r="H13" i="52"/>
  <c r="J13" i="25"/>
  <c r="J13" i="92"/>
  <c r="P13" i="38"/>
  <c r="D13" i="36"/>
  <c r="F13" i="44"/>
  <c r="J13" i="75"/>
  <c r="R13" i="90"/>
  <c r="J13" i="31"/>
  <c r="F13" i="102"/>
  <c r="J13" i="53"/>
  <c r="D12" i="51"/>
  <c r="F13" i="91"/>
  <c r="J13" i="96"/>
  <c r="F13" i="90"/>
  <c r="H13" i="53"/>
  <c r="H13" i="42"/>
  <c r="D13" i="53"/>
  <c r="L13" i="39"/>
  <c r="H13" i="76"/>
  <c r="H13" i="65"/>
  <c r="J13" i="34"/>
  <c r="J13" i="29"/>
  <c r="J13" i="90"/>
  <c r="V13" i="66"/>
  <c r="P13" i="66"/>
  <c r="T13" i="66"/>
  <c r="D13" i="88"/>
  <c r="T13" i="65"/>
  <c r="P13" i="98"/>
  <c r="D13" i="80"/>
  <c r="P13" i="61"/>
  <c r="AF13" i="101"/>
  <c r="X13" i="90"/>
  <c r="L13" i="95"/>
  <c r="F13" i="45"/>
  <c r="J13" i="94"/>
  <c r="H12" i="51"/>
  <c r="F13" i="59"/>
  <c r="F13" i="52"/>
  <c r="L13" i="29"/>
  <c r="D13" i="52"/>
  <c r="H13" i="91"/>
  <c r="P13" i="65"/>
  <c r="D13" i="66"/>
  <c r="D13" i="78"/>
  <c r="P13" i="86"/>
  <c r="P13" i="68"/>
  <c r="J13" i="78"/>
  <c r="H13" i="84"/>
  <c r="N13" i="68"/>
  <c r="H13" i="96"/>
  <c r="D13" i="90"/>
  <c r="D13" i="38"/>
  <c r="P13" i="78"/>
  <c r="D13" i="76"/>
  <c r="L13" i="38"/>
  <c r="F13" i="92"/>
  <c r="F13" i="30"/>
  <c r="N13" i="36"/>
  <c r="D13" i="101"/>
  <c r="D13" i="42"/>
  <c r="D13" i="34"/>
  <c r="T13" i="61"/>
  <c r="F13" i="25"/>
  <c r="D13" i="83"/>
  <c r="F13" i="84"/>
  <c r="J13" i="30"/>
  <c r="R13" i="31"/>
  <c r="D13" i="81"/>
  <c r="H13" i="38"/>
  <c r="H13" i="44"/>
  <c r="D13" i="40"/>
  <c r="T13" i="29"/>
  <c r="R13" i="36"/>
  <c r="H13" i="102"/>
  <c r="L13" i="92"/>
  <c r="L13" i="83"/>
  <c r="L13" i="87"/>
  <c r="AJ13" i="101"/>
  <c r="H13" i="88"/>
  <c r="J12" i="41"/>
  <c r="H13" i="87"/>
  <c r="P13" i="46"/>
  <c r="F12" i="51"/>
  <c r="L13" i="46"/>
  <c r="H13" i="61"/>
  <c r="H13" i="62"/>
  <c r="D13" i="86"/>
  <c r="P13" i="95"/>
  <c r="F13" i="72"/>
  <c r="J13" i="40"/>
  <c r="F13" i="42"/>
  <c r="H13" i="31"/>
  <c r="F13" i="38"/>
  <c r="D13" i="28"/>
  <c r="D13" i="45"/>
  <c r="J13" i="81"/>
  <c r="L13" i="36"/>
  <c r="N12" i="55"/>
  <c r="J13" i="36"/>
  <c r="F13" i="40"/>
  <c r="F13" i="66"/>
  <c r="D13" i="98"/>
  <c r="H13" i="48"/>
  <c r="J13" i="83"/>
  <c r="H13" i="92"/>
  <c r="D13" i="59"/>
  <c r="F13" i="86"/>
  <c r="H13" i="30"/>
  <c r="J13" i="24"/>
  <c r="D13" i="39"/>
  <c r="N13" i="61"/>
  <c r="N13" i="31"/>
  <c r="D13" i="46"/>
  <c r="D12" i="55"/>
  <c r="J13" i="86"/>
  <c r="F13" i="94"/>
  <c r="X13" i="78"/>
  <c r="T13" i="90"/>
  <c r="R13" i="95"/>
  <c r="J13" i="88"/>
  <c r="N13" i="95"/>
  <c r="J13" i="93"/>
  <c r="H13" i="94"/>
  <c r="D13" i="31"/>
  <c r="R13" i="53"/>
  <c r="F13" i="96"/>
  <c r="H13" i="93"/>
  <c r="N13" i="80"/>
  <c r="D13" i="44"/>
  <c r="V13" i="97"/>
  <c r="F13" i="93"/>
  <c r="X13" i="82"/>
  <c r="F13" i="81"/>
  <c r="H13" i="81"/>
  <c r="R13" i="68"/>
  <c r="H13" i="68"/>
  <c r="T13" i="95"/>
  <c r="P13" i="31"/>
  <c r="V13" i="85"/>
  <c r="H13" i="45"/>
  <c r="N13" i="24"/>
  <c r="R13" i="97"/>
  <c r="D13" i="48"/>
  <c r="R13" i="78"/>
  <c r="L13" i="65"/>
  <c r="H13" i="89"/>
  <c r="H13" i="78"/>
  <c r="L13" i="86"/>
  <c r="J13" i="62"/>
  <c r="N13" i="44"/>
  <c r="R13" i="39"/>
  <c r="J13" i="28"/>
  <c r="L13" i="24"/>
  <c r="N13" i="98"/>
  <c r="F13" i="28"/>
  <c r="F13" i="48"/>
  <c r="F13" i="89"/>
  <c r="H13" i="39"/>
  <c r="D13" i="84"/>
  <c r="J13" i="61"/>
  <c r="P13" i="36"/>
  <c r="D13" i="91"/>
  <c r="D13" i="25"/>
  <c r="L13" i="80"/>
  <c r="D13" i="87"/>
  <c r="D13" i="29"/>
  <c r="R12" i="55"/>
  <c r="D13" i="68"/>
  <c r="T13" i="100"/>
  <c r="F13" i="65"/>
  <c r="F13" i="24"/>
  <c r="N13" i="46"/>
  <c r="D13" i="65"/>
  <c r="L13" i="96"/>
  <c r="D13" i="72"/>
  <c r="N13" i="39"/>
  <c r="L13" i="61"/>
  <c r="J13" i="65"/>
  <c r="L13" i="90"/>
  <c r="N13" i="86"/>
  <c r="D13" i="61"/>
  <c r="T13" i="46"/>
  <c r="R13" i="98"/>
  <c r="J13" i="80"/>
  <c r="D13" i="89"/>
  <c r="N13" i="48"/>
  <c r="L13" i="68"/>
  <c r="D13" i="102"/>
  <c r="H13" i="90"/>
  <c r="L13" i="78"/>
  <c r="H12" i="55"/>
  <c r="D13" i="62"/>
  <c r="L13" i="31"/>
  <c r="V13" i="31"/>
  <c r="F13" i="87"/>
  <c r="D13" i="93"/>
  <c r="N13" i="81"/>
  <c r="F13" i="62"/>
  <c r="P13" i="93"/>
  <c r="X13" i="66"/>
  <c r="J13" i="76"/>
  <c r="L13" i="94"/>
  <c r="F13" i="83"/>
  <c r="D13" i="94"/>
  <c r="N13" i="65"/>
  <c r="T13" i="53"/>
  <c r="P13" i="90"/>
  <c r="P13" i="34"/>
  <c r="N13" i="40"/>
  <c r="V13" i="29"/>
  <c r="H13" i="80"/>
  <c r="AF13" i="98"/>
  <c r="V13" i="79"/>
  <c r="R13" i="46"/>
  <c r="R13" i="81"/>
  <c r="L13" i="34"/>
  <c r="R13" i="48"/>
  <c r="J13" i="46"/>
  <c r="L13" i="62"/>
  <c r="R13" i="61"/>
  <c r="J13" i="42"/>
  <c r="H13" i="24"/>
  <c r="L13" i="40"/>
  <c r="P13" i="40"/>
  <c r="P13" i="48"/>
  <c r="J13" i="68"/>
  <c r="N13" i="29"/>
  <c r="F13" i="88"/>
  <c r="N13" i="38"/>
  <c r="H13" i="25"/>
  <c r="H13" i="75"/>
  <c r="H13" i="46"/>
  <c r="P19" i="66"/>
  <c r="J19" i="61"/>
  <c r="L19" i="78"/>
  <c r="H19" i="62"/>
  <c r="D19" i="80"/>
  <c r="F19" i="80"/>
  <c r="R19" i="48"/>
  <c r="J19" i="36"/>
  <c r="F19" i="66"/>
  <c r="L18" i="41"/>
  <c r="L19" i="83"/>
  <c r="R19" i="36"/>
  <c r="P19" i="39"/>
  <c r="D19" i="53"/>
  <c r="H19" i="75"/>
  <c r="F19" i="92"/>
  <c r="F19" i="59"/>
  <c r="D19" i="62"/>
  <c r="F19" i="93"/>
  <c r="AF19" i="98"/>
  <c r="N19" i="80"/>
  <c r="N19" i="48"/>
  <c r="L19" i="80"/>
  <c r="P19" i="68"/>
  <c r="H19" i="39"/>
  <c r="D19" i="78"/>
  <c r="F19" i="40"/>
  <c r="J19" i="83"/>
  <c r="F19" i="44"/>
  <c r="H19" i="81"/>
  <c r="F19" i="28"/>
  <c r="D19" i="84"/>
  <c r="D19" i="36"/>
  <c r="F19" i="83"/>
  <c r="V19" i="85"/>
  <c r="D19" i="48"/>
  <c r="H18" i="55"/>
  <c r="F19" i="88"/>
  <c r="P19" i="86"/>
  <c r="D18" i="51"/>
  <c r="F19" i="86"/>
  <c r="J19" i="86"/>
  <c r="H19" i="94"/>
  <c r="L19" i="36"/>
  <c r="J19" i="29"/>
  <c r="H19" i="93"/>
  <c r="H19" i="88"/>
  <c r="X19" i="78"/>
  <c r="P19" i="61"/>
  <c r="N19" i="68"/>
  <c r="L19" i="38"/>
  <c r="R19" i="61"/>
  <c r="L19" i="95"/>
  <c r="L19" i="62"/>
  <c r="N19" i="24"/>
  <c r="H19" i="78"/>
  <c r="D19" i="92"/>
  <c r="X19" i="97"/>
  <c r="P19" i="40"/>
  <c r="AF19" i="101"/>
  <c r="D19" i="42"/>
  <c r="J19" i="65"/>
  <c r="R19" i="95"/>
  <c r="R19" i="29"/>
  <c r="P19" i="48"/>
  <c r="F19" i="102"/>
  <c r="D19" i="68"/>
  <c r="L19" i="31"/>
  <c r="F19" i="90"/>
  <c r="H19" i="65"/>
  <c r="N19" i="65"/>
  <c r="D19" i="90"/>
  <c r="D19" i="25"/>
  <c r="D19" i="52"/>
  <c r="H19" i="96"/>
  <c r="R19" i="68"/>
  <c r="R19" i="90"/>
  <c r="D19" i="65"/>
  <c r="J19" i="76"/>
  <c r="N19" i="40"/>
  <c r="L19" i="81"/>
  <c r="J19" i="88"/>
  <c r="T19" i="53"/>
  <c r="R19" i="31"/>
  <c r="P19" i="98"/>
  <c r="V19" i="79"/>
  <c r="T19" i="78"/>
  <c r="J19" i="62"/>
  <c r="F19" i="42"/>
  <c r="J19" i="102"/>
  <c r="N19" i="39"/>
  <c r="H19" i="90"/>
  <c r="P19" i="36"/>
  <c r="F19" i="84"/>
  <c r="J19" i="53"/>
  <c r="V19" i="95"/>
  <c r="P19" i="46"/>
  <c r="N19" i="86"/>
  <c r="H19" i="87"/>
  <c r="D19" i="28"/>
  <c r="F19" i="24"/>
  <c r="F19" i="81"/>
  <c r="AJ19" i="101"/>
  <c r="D19" i="45"/>
  <c r="N19" i="46"/>
  <c r="L19" i="86"/>
  <c r="T19" i="95"/>
  <c r="J19" i="39"/>
  <c r="D19" i="101"/>
  <c r="N19" i="95"/>
  <c r="F19" i="48"/>
  <c r="D19" i="59"/>
  <c r="F19" i="96"/>
  <c r="F19" i="34"/>
  <c r="L19" i="34"/>
  <c r="H19" i="84"/>
  <c r="L19" i="24"/>
  <c r="D19" i="75"/>
  <c r="H19" i="76"/>
  <c r="L19" i="94"/>
  <c r="AH19" i="101"/>
  <c r="V19" i="29"/>
  <c r="T19" i="66"/>
  <c r="F19" i="72"/>
  <c r="N19" i="90"/>
  <c r="L19" i="87"/>
  <c r="P19" i="90"/>
  <c r="H19" i="91"/>
  <c r="F18" i="51"/>
  <c r="H19" i="24"/>
  <c r="R19" i="53"/>
  <c r="N19" i="31"/>
  <c r="P19" i="31"/>
  <c r="P19" i="95"/>
  <c r="D19" i="102"/>
  <c r="V19" i="31"/>
  <c r="N19" i="38"/>
  <c r="H18" i="51"/>
  <c r="F19" i="94"/>
  <c r="H19" i="29"/>
  <c r="D19" i="30"/>
  <c r="F19" i="38"/>
  <c r="J19" i="94"/>
  <c r="V19" i="97"/>
  <c r="H19" i="61"/>
  <c r="H19" i="45"/>
  <c r="D19" i="66"/>
  <c r="D19" i="98"/>
  <c r="R18" i="55"/>
  <c r="T19" i="61"/>
  <c r="L19" i="92"/>
  <c r="D19" i="81"/>
  <c r="D19" i="34"/>
  <c r="D19" i="96"/>
  <c r="D19" i="83"/>
  <c r="J19" i="81"/>
  <c r="F19" i="65"/>
  <c r="N19" i="78"/>
  <c r="D19" i="46"/>
  <c r="L19" i="29"/>
  <c r="R19" i="78"/>
  <c r="R19" i="46"/>
  <c r="D19" i="89"/>
  <c r="D19" i="44"/>
  <c r="P19" i="24"/>
  <c r="J19" i="96"/>
  <c r="D19" i="88"/>
  <c r="H19" i="30"/>
  <c r="F19" i="25"/>
  <c r="N19" i="61"/>
  <c r="D19" i="61"/>
  <c r="L19" i="68"/>
  <c r="AH19" i="98"/>
  <c r="F19" i="89"/>
  <c r="J19" i="80"/>
  <c r="D19" i="93"/>
  <c r="J19" i="42"/>
  <c r="D19" i="29"/>
  <c r="X19" i="66"/>
  <c r="T19" i="65"/>
  <c r="D19" i="76"/>
  <c r="D19" i="91"/>
  <c r="J18" i="41"/>
  <c r="P19" i="78"/>
  <c r="J19" i="93"/>
  <c r="N19" i="36"/>
  <c r="L19" i="40"/>
  <c r="J19" i="25"/>
  <c r="T19" i="29"/>
  <c r="L19" i="90"/>
  <c r="H19" i="44"/>
  <c r="L19" i="61"/>
  <c r="N19" i="44"/>
  <c r="N18" i="55"/>
  <c r="L19" i="39"/>
  <c r="H19" i="52"/>
  <c r="J19" i="24"/>
  <c r="J19" i="30"/>
  <c r="F19" i="91"/>
  <c r="D19" i="87"/>
  <c r="F19" i="30"/>
  <c r="F19" i="52"/>
  <c r="J19" i="78"/>
  <c r="D19" i="38"/>
  <c r="H19" i="38"/>
  <c r="J19" i="31"/>
  <c r="J19" i="34"/>
</calcChain>
</file>

<file path=xl/sharedStrings.xml><?xml version="1.0" encoding="utf-8"?>
<sst xmlns="http://schemas.openxmlformats.org/spreadsheetml/2006/main" count="4080" uniqueCount="355">
  <si>
    <t>Unit Bid Price Adjustment</t>
  </si>
  <si>
    <t xml:space="preserve"> </t>
  </si>
  <si>
    <t>Asphalt Cement Content, AC</t>
  </si>
  <si>
    <t>Adjustment to Price* at Bid Opening</t>
  </si>
  <si>
    <t>*per ton of asphalt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</si>
  <si>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</si>
  <si>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</si>
  <si>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</si>
  <si>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</si>
  <si>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</si>
  <si>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</si>
  <si>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</si>
  <si>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</si>
  <si>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</si>
  <si>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</si>
  <si>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</si>
  <si>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Wright Road</t>
  </si>
  <si>
    <t>660 Quarry Lane</t>
  </si>
  <si>
    <t>57 Blair Road</t>
  </si>
  <si>
    <t>Route 33 West</t>
  </si>
  <si>
    <t>Route 6, Box 169</t>
  </si>
  <si>
    <t>5856 Saltwell Road</t>
  </si>
  <si>
    <t>232 Rambler Road</t>
  </si>
  <si>
    <t>1422 Old SR7</t>
  </si>
  <si>
    <t>164 V.I.P. Drive</t>
  </si>
  <si>
    <t>102 Center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</si>
  <si>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</si>
  <si>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Meadows Stone</t>
  </si>
  <si>
    <t>WV Paving</t>
  </si>
  <si>
    <t>Princeton</t>
  </si>
  <si>
    <t>Lewisburg</t>
  </si>
  <si>
    <t>Gassaway</t>
  </si>
  <si>
    <t>Monterville</t>
  </si>
  <si>
    <t>Beaver</t>
  </si>
  <si>
    <t>Whitman</t>
  </si>
  <si>
    <t>195 Southern Ind Dr</t>
  </si>
  <si>
    <t>Princeton WV 24739</t>
  </si>
  <si>
    <t>Gassaway WV 26624</t>
  </si>
  <si>
    <t>Beaver WV 25813</t>
  </si>
  <si>
    <t>Lewisburg, WV 24901</t>
  </si>
  <si>
    <t>Dunbar</t>
  </si>
  <si>
    <t>Poca</t>
  </si>
  <si>
    <t>Old B&amp;O Railroad Yard</t>
  </si>
  <si>
    <t>2902 Charles Avenue</t>
  </si>
  <si>
    <t>Dunbar WV 25064</t>
  </si>
  <si>
    <t>Poca WV 25159</t>
  </si>
  <si>
    <t>Huntington</t>
  </si>
  <si>
    <t>4002 Ohio River Rd</t>
  </si>
  <si>
    <t>Huntington WV 25702</t>
  </si>
  <si>
    <t>Camden Materials</t>
  </si>
  <si>
    <t>Greer Industries</t>
  </si>
  <si>
    <t>2399 Benedum Dr</t>
  </si>
  <si>
    <t>Bridgeport WV 26330</t>
  </si>
  <si>
    <t>JF Allen</t>
  </si>
  <si>
    <t>Elkins</t>
  </si>
  <si>
    <t>Lorentz</t>
  </si>
  <si>
    <t>Saltwell</t>
  </si>
  <si>
    <t>Aggregates, WV</t>
  </si>
  <si>
    <t>Buckhannon, WV</t>
  </si>
  <si>
    <t xml:space="preserve">Bridgeport WV </t>
  </si>
  <si>
    <t>Kelly Paving</t>
  </si>
  <si>
    <t>Buckeye Asphalt</t>
  </si>
  <si>
    <t>Greer Asphalt</t>
  </si>
  <si>
    <t>442 Blaney Hollow Rd</t>
  </si>
  <si>
    <t>5630 Earl L.Core Rd</t>
  </si>
  <si>
    <t>Morgantown WV 26508</t>
  </si>
  <si>
    <t>Morgantown WV 26507</t>
  </si>
  <si>
    <t>Stone Asphalt</t>
  </si>
  <si>
    <t>Masontown WV</t>
  </si>
  <si>
    <t>Masontown WV 26542</t>
  </si>
  <si>
    <t>Item Description</t>
  </si>
  <si>
    <t>Keyser</t>
  </si>
  <si>
    <t>11267 Waxler Rd</t>
  </si>
  <si>
    <t>Keyser WV 26726</t>
  </si>
  <si>
    <t>Inwood</t>
  </si>
  <si>
    <t>Millville</t>
  </si>
  <si>
    <t>390 Pedal Car Drive</t>
  </si>
  <si>
    <t>Inwood WV 25428</t>
  </si>
  <si>
    <t>Harpers Ferry WV 25425</t>
  </si>
  <si>
    <t>P&amp;W Excavating</t>
  </si>
  <si>
    <t>Warfordsburg</t>
  </si>
  <si>
    <t>822 Pigeon Cove Rd</t>
  </si>
  <si>
    <t>Warfordsburg PA 17267</t>
  </si>
  <si>
    <t>Elkins WV 26241</t>
  </si>
  <si>
    <t>WL Construction</t>
  </si>
  <si>
    <t>Clearbook VA 22624</t>
  </si>
  <si>
    <t>Martins Ferry OH</t>
  </si>
  <si>
    <t>Empire Plant</t>
  </si>
  <si>
    <t>Toronto OH 43964</t>
  </si>
  <si>
    <t>HC 88 Box 20-A</t>
  </si>
  <si>
    <t>Rt 33 Kelly Mt Rd</t>
  </si>
  <si>
    <t>560 TP Ind Park Rd</t>
  </si>
  <si>
    <t>Alta</t>
  </si>
  <si>
    <t>Rt.60 W Lewisburg</t>
  </si>
  <si>
    <t>Asbury WV 24916</t>
  </si>
  <si>
    <t>Belt Paving</t>
  </si>
  <si>
    <t>Cast &amp; Baker</t>
  </si>
  <si>
    <t>Greenbrier Excavating</t>
  </si>
  <si>
    <t>AAA Paving</t>
  </si>
  <si>
    <t>Clarksburg Asphalt</t>
  </si>
  <si>
    <t>Valley Head WV</t>
  </si>
  <si>
    <t>Clearbrook Plt #311</t>
  </si>
  <si>
    <t>NLS Paving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</si>
  <si>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</si>
  <si>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</si>
  <si>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</si>
  <si>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</si>
  <si>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</si>
  <si>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</si>
  <si>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</si>
  <si>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</si>
  <si>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</si>
  <si>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</si>
  <si>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</si>
  <si>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</si>
  <si>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</si>
  <si>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</si>
  <si>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</si>
  <si>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</si>
  <si>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</si>
  <si>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Asphalt HPTO, SP 496</t>
  </si>
  <si>
    <t xml:space="preserve">Ultra-Thin Asph. Overlay, SP 498 </t>
  </si>
  <si>
    <t>New Enterprise Stone</t>
  </si>
  <si>
    <t>#1 St.Marys</t>
  </si>
  <si>
    <t>Ripley</t>
  </si>
  <si>
    <t>Princeton, WV</t>
  </si>
  <si>
    <t>BTI Contracting Inc</t>
  </si>
  <si>
    <t>St. Albans</t>
  </si>
  <si>
    <t>484 Industrial Rd</t>
  </si>
  <si>
    <t>St. Albans WV</t>
  </si>
  <si>
    <t>Kenova</t>
  </si>
  <si>
    <t>2334 Rt 53</t>
  </si>
  <si>
    <t>Kenova WV</t>
  </si>
  <si>
    <t>300 Greenup Ave</t>
  </si>
  <si>
    <t>Ashland KY 41101</t>
  </si>
  <si>
    <t>123 Dodd Drive</t>
  </si>
  <si>
    <t>St Marys WV 26170</t>
  </si>
  <si>
    <t>123 Dodd Dr</t>
  </si>
  <si>
    <t>St.Marys WV 26170</t>
  </si>
  <si>
    <t>164 VIP Dr</t>
  </si>
  <si>
    <t>526 Ashton Rd</t>
  </si>
  <si>
    <t>Everett PA 15537</t>
  </si>
  <si>
    <t>Martins Ferry, OH 43935</t>
  </si>
  <si>
    <t>1601 N 1st St.</t>
  </si>
  <si>
    <t>Ferry Plant</t>
  </si>
  <si>
    <t>St. Albans, WV</t>
  </si>
  <si>
    <t>BTI Contracting Inc.</t>
  </si>
  <si>
    <t>Masontown, WV 26542</t>
  </si>
  <si>
    <t>Masontown, WV</t>
  </si>
  <si>
    <t>DOT2200000039</t>
  </si>
  <si>
    <t>Ashcom Plant</t>
  </si>
  <si>
    <t>Chambersburg Plant</t>
  </si>
  <si>
    <t>123 DODD DRIVE</t>
  </si>
  <si>
    <t>ST MARYS  WV 26170</t>
  </si>
  <si>
    <t xml:space="preserve">Summersville PLT </t>
  </si>
  <si>
    <t>Summersville, WV  26651</t>
  </si>
  <si>
    <t>DOT2200000028</t>
  </si>
  <si>
    <t xml:space="preserve">Whitman PLT </t>
  </si>
  <si>
    <t>County</t>
  </si>
  <si>
    <t>Number</t>
  </si>
  <si>
    <t>District</t>
  </si>
  <si>
    <t>Barbour</t>
  </si>
  <si>
    <t>Berkeley</t>
  </si>
  <si>
    <t>05</t>
  </si>
  <si>
    <t>Boone</t>
  </si>
  <si>
    <t>01</t>
  </si>
  <si>
    <t>Braxton</t>
  </si>
  <si>
    <t>07</t>
  </si>
  <si>
    <t>Brooke</t>
  </si>
  <si>
    <t>06</t>
  </si>
  <si>
    <t>Cabell</t>
  </si>
  <si>
    <t>02</t>
  </si>
  <si>
    <t>Calhoun</t>
  </si>
  <si>
    <t>03</t>
  </si>
  <si>
    <t>Clay</t>
  </si>
  <si>
    <t>Doddridge</t>
  </si>
  <si>
    <t>04</t>
  </si>
  <si>
    <t>Fayette</t>
  </si>
  <si>
    <t>09</t>
  </si>
  <si>
    <t>Gilmer</t>
  </si>
  <si>
    <t>Grant</t>
  </si>
  <si>
    <t>Greenbrier</t>
  </si>
  <si>
    <t>Hampshire</t>
  </si>
  <si>
    <t>Hancock</t>
  </si>
  <si>
    <t>Hardy</t>
  </si>
  <si>
    <t>Harrison</t>
  </si>
  <si>
    <t>Jackson</t>
  </si>
  <si>
    <t>Jefferson</t>
  </si>
  <si>
    <t>Kanawha</t>
  </si>
  <si>
    <t>Lewis</t>
  </si>
  <si>
    <t>Lincoln</t>
  </si>
  <si>
    <t>Logan</t>
  </si>
  <si>
    <t>McDowell</t>
  </si>
  <si>
    <t>10</t>
  </si>
  <si>
    <t>Marion</t>
  </si>
  <si>
    <t>Marshall</t>
  </si>
  <si>
    <t>Mason</t>
  </si>
  <si>
    <t>Mercer</t>
  </si>
  <si>
    <t>Mineral</t>
  </si>
  <si>
    <t>Mingo</t>
  </si>
  <si>
    <t>Monongalia</t>
  </si>
  <si>
    <t>Monroe</t>
  </si>
  <si>
    <t>Morgan</t>
  </si>
  <si>
    <t>Nicholas</t>
  </si>
  <si>
    <t>Ohio</t>
  </si>
  <si>
    <t>Pendleton</t>
  </si>
  <si>
    <t>08</t>
  </si>
  <si>
    <t>Pleasants</t>
  </si>
  <si>
    <t>Pocahontas</t>
  </si>
  <si>
    <t>Preston</t>
  </si>
  <si>
    <t>Putnam</t>
  </si>
  <si>
    <t>Raleigh</t>
  </si>
  <si>
    <t>Randolph</t>
  </si>
  <si>
    <t>Ritchie</t>
  </si>
  <si>
    <t>Roane</t>
  </si>
  <si>
    <t>Summers</t>
  </si>
  <si>
    <t>Taylor</t>
  </si>
  <si>
    <t>Tucker</t>
  </si>
  <si>
    <t>Tyler</t>
  </si>
  <si>
    <t>Upshur</t>
  </si>
  <si>
    <t>Wayne</t>
  </si>
  <si>
    <t>Webster</t>
  </si>
  <si>
    <t>Wetzel</t>
  </si>
  <si>
    <t>Wirt</t>
  </si>
  <si>
    <t>Wood</t>
  </si>
  <si>
    <t>Wyoming</t>
  </si>
  <si>
    <t>Added WV Paving - Ripley</t>
  </si>
  <si>
    <t>Changed WV Paving - Ripley Bid Prices</t>
  </si>
  <si>
    <t>Removed WV Paving - Gallopolis</t>
  </si>
  <si>
    <t>Changed Greer Ind. Bid Prices (ALL)</t>
  </si>
  <si>
    <t>Changed JF Allen Bid Prices (ALL)</t>
  </si>
  <si>
    <t>Changed WV Paving - Elkins Bid Prices</t>
  </si>
  <si>
    <t>Removed BTI Contracting</t>
  </si>
  <si>
    <t>Added Meadows Stone - Monterville</t>
  </si>
  <si>
    <t>2334 Rt 52</t>
  </si>
  <si>
    <t>Scherr</t>
  </si>
  <si>
    <t>Greenland Gap Rd.</t>
  </si>
  <si>
    <t>Scherr, WV 26726</t>
  </si>
  <si>
    <t>VCUST#</t>
  </si>
  <si>
    <t>Shelley Materials</t>
  </si>
  <si>
    <t>Shelly Materials</t>
  </si>
  <si>
    <t>West Virginia Paving</t>
  </si>
  <si>
    <t>VS*11728</t>
  </si>
  <si>
    <t>*200095</t>
  </si>
  <si>
    <t>*176284</t>
  </si>
  <si>
    <t>*203089</t>
  </si>
  <si>
    <t>W-L CONSTRUCTION &amp; PAVIING</t>
  </si>
  <si>
    <t>Clearbrook Plt #312</t>
  </si>
  <si>
    <t>Strasburg VA</t>
  </si>
  <si>
    <t>*194664</t>
  </si>
  <si>
    <t>*120293</t>
  </si>
  <si>
    <t>*160318</t>
  </si>
  <si>
    <t>W-L Construction &amp; Paving</t>
  </si>
  <si>
    <t>Plant 311</t>
  </si>
  <si>
    <t>Plant 312</t>
  </si>
  <si>
    <t>Clearbrook VA</t>
  </si>
  <si>
    <t>*197898</t>
  </si>
  <si>
    <t>*190441</t>
  </si>
  <si>
    <t>*160630</t>
  </si>
  <si>
    <t>*203375</t>
  </si>
  <si>
    <t>Weirton</t>
  </si>
  <si>
    <t>Benwood</t>
  </si>
  <si>
    <t>St Mary's</t>
  </si>
  <si>
    <t>*205613</t>
  </si>
  <si>
    <t>203375</t>
  </si>
  <si>
    <t>(Ip/Ib - 1) x Ib x C</t>
  </si>
  <si>
    <t>C=0.43</t>
  </si>
  <si>
    <t>C William Hetzer</t>
  </si>
  <si>
    <t>Hagerstown</t>
  </si>
  <si>
    <t>VS9428</t>
  </si>
  <si>
    <t>39.99377 N</t>
  </si>
  <si>
    <t>80.73474 W</t>
  </si>
  <si>
    <t>40.38880 N</t>
  </si>
  <si>
    <t>80.60000 W</t>
  </si>
  <si>
    <t>39°26'35"N</t>
  </si>
  <si>
    <t>81°7'41.42" W</t>
  </si>
  <si>
    <t>39-15-09 N</t>
  </si>
  <si>
    <t>78-04-58 W</t>
  </si>
  <si>
    <t>39-00-50 N</t>
  </si>
  <si>
    <t>78-20-02 W</t>
  </si>
  <si>
    <t>Klug Bros Inc</t>
  </si>
  <si>
    <t>39.90848 N</t>
  </si>
  <si>
    <t>80.74840 W</t>
  </si>
  <si>
    <t>39.64990 N</t>
  </si>
  <si>
    <t>80.85866 W</t>
  </si>
  <si>
    <t>Plant 1 (Moundsville)</t>
  </si>
  <si>
    <t>Plant 2 (New Martinsville)</t>
  </si>
  <si>
    <t>Scheer</t>
  </si>
  <si>
    <t>Ashbury</t>
  </si>
  <si>
    <t>DOT24*140</t>
  </si>
  <si>
    <t>DOT24*128</t>
  </si>
  <si>
    <t>DOT24*138</t>
  </si>
  <si>
    <t>DOT24*135</t>
  </si>
  <si>
    <t>DOT24*123</t>
  </si>
  <si>
    <t>Monthly Fuel/Asphalt Price Link</t>
  </si>
  <si>
    <t>8410 Veterans Hwy</t>
  </si>
  <si>
    <t>Masontown Wv 26542</t>
  </si>
  <si>
    <t>8410 Veterans Memorial Hwy</t>
  </si>
  <si>
    <t>8410 Veteran Memorial Hwy</t>
  </si>
  <si>
    <t>3105 Harrison Ave</t>
  </si>
  <si>
    <t>320 Alcon Rd</t>
  </si>
  <si>
    <t>2921 Stone Quarry Rd</t>
  </si>
  <si>
    <t>Chambersburg PA 17202</t>
  </si>
  <si>
    <t>202 Hickory St</t>
  </si>
  <si>
    <t>Parkersburg WV 26101</t>
  </si>
  <si>
    <t>2026 Hot Mix Asphalt Contract (Materials, Delivery, and Laydown by Vendors)</t>
  </si>
  <si>
    <t>Asphalt Price Index at Month of Bid Opening September 2025, Ib</t>
  </si>
  <si>
    <t>Fuel Price Index at Month of Bid Opening September 2025, Ib</t>
  </si>
  <si>
    <t>DOT26*36</t>
  </si>
  <si>
    <t>DOT26*37</t>
  </si>
  <si>
    <t>DOT26*43</t>
  </si>
  <si>
    <t>DOT26*47</t>
  </si>
  <si>
    <t>DOT26*33</t>
  </si>
  <si>
    <t>DOT26*46</t>
  </si>
  <si>
    <t>DOT26*45</t>
  </si>
  <si>
    <t>DOT26*32</t>
  </si>
  <si>
    <t>DOT26*34</t>
  </si>
  <si>
    <t>DOT26*38</t>
  </si>
  <si>
    <t>DOT26*44</t>
  </si>
  <si>
    <t>DOT26*40</t>
  </si>
  <si>
    <t>2187 Ripley rd</t>
  </si>
  <si>
    <t>Ripley WV 25271</t>
  </si>
  <si>
    <t>DOT26*35</t>
  </si>
  <si>
    <t>Princeton WV 24740</t>
  </si>
  <si>
    <t>6941 Ingleside Dr.</t>
  </si>
  <si>
    <t>2816 Frontage Rd</t>
  </si>
  <si>
    <t>DOT26*31</t>
  </si>
  <si>
    <t>Elkins WV</t>
  </si>
  <si>
    <t>6491 Ingleside Dr</t>
  </si>
  <si>
    <t>DOT26*41</t>
  </si>
  <si>
    <t>10104 Mapleville Rd</t>
  </si>
  <si>
    <t>Hagerstown MD 21700</t>
  </si>
  <si>
    <t>Milleville</t>
  </si>
  <si>
    <t>57 Blair Rd</t>
  </si>
  <si>
    <t>2902 Charles Ave</t>
  </si>
  <si>
    <t>Dunbar WV 25604</t>
  </si>
  <si>
    <t>Rte 1 Wright Rd</t>
  </si>
  <si>
    <t>DOT26*42</t>
  </si>
  <si>
    <t>Shelly Material</t>
  </si>
  <si>
    <t>4022 Ohio River Rd</t>
  </si>
  <si>
    <t xml:space="preserve">Princeton </t>
  </si>
  <si>
    <t>6941 Ingleside Dr</t>
  </si>
  <si>
    <t>195 Southern Industrial Dr</t>
  </si>
  <si>
    <t>*204845</t>
  </si>
  <si>
    <t>*219141</t>
  </si>
  <si>
    <t>DOT26*39</t>
  </si>
  <si>
    <t>661 B&amp;O Railroad Yard</t>
  </si>
  <si>
    <t>661 B&amp;O Railroad Yd</t>
  </si>
  <si>
    <t>Mountain Express</t>
  </si>
  <si>
    <t>22637 US23</t>
  </si>
  <si>
    <t>Louisa KY 41230</t>
  </si>
  <si>
    <t>Cascade Asphalt</t>
  </si>
  <si>
    <t>5630 Earl L Core Rd</t>
  </si>
  <si>
    <t>Masontown WV 26508</t>
  </si>
  <si>
    <t xml:space="preserve"> Price Index February 2026,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</si>
</sst>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0"/>
    <numFmt numFmtId="167" formatCode="#,##0.0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u/>
      <sz val="10"/>
      <color theme="10"/>
      <name val="Arial"/>
    </font>
    <font>
      <b/>
      <sz val="11"/>
      <name val="Times New Roman"/>
      <family val="1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/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 wrapText="1"/>
    </xf>
    <xf numFmtId="165" fontId="12" fillId="0" borderId="0" xfId="4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164" fontId="12" fillId="0" borderId="0" xfId="19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164" fontId="10" fillId="0" borderId="0" xfId="19" applyNumberFormat="1" applyFont="1" applyAlignment="1">
      <alignment horizontal="center" vertical="center"/>
    </xf>
    <xf numFmtId="164" fontId="13" fillId="0" borderId="0" xfId="19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2" borderId="1" xfId="12" applyFont="1" applyFill="1" applyBorder="1" applyAlignment="1">
      <alignment horizontal="center" vertical="center"/>
    </xf>
    <xf numFmtId="0" fontId="16" fillId="2" borderId="2" xfId="12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 indent="1"/>
    </xf>
    <xf numFmtId="165" fontId="3" fillId="3" borderId="3" xfId="0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vertical="center" indent="1"/>
    </xf>
    <xf numFmtId="165" fontId="3" fillId="3" borderId="7" xfId="0" applyNumberFormat="1" applyFont="1" applyFill="1" applyBorder="1" applyAlignment="1">
      <alignment horizontal="right" vertical="center" indent="1"/>
    </xf>
    <xf numFmtId="0" fontId="16" fillId="0" borderId="0" xfId="0" applyFont="1" applyAlignment="1">
      <alignment horizontal="center" vertical="center"/>
    </xf>
    <xf numFmtId="165" fontId="3" fillId="3" borderId="8" xfId="0" applyNumberFormat="1" applyFont="1" applyFill="1" applyBorder="1" applyAlignment="1">
      <alignment horizontal="right" vertical="center" indent="1"/>
    </xf>
    <xf numFmtId="165" fontId="3" fillId="0" borderId="9" xfId="0" applyNumberFormat="1" applyFont="1" applyBorder="1" applyAlignment="1">
      <alignment horizontal="right" vertical="center" indent="1"/>
    </xf>
    <xf numFmtId="165" fontId="3" fillId="3" borderId="9" xfId="0" applyNumberFormat="1" applyFont="1" applyFill="1" applyBorder="1" applyAlignment="1">
      <alignment horizontal="right" vertical="center" indent="1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8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16" fillId="2" borderId="11" xfId="12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1" fillId="0" borderId="0" xfId="19" applyNumberFormat="1" applyFont="1" applyAlignment="1">
      <alignment horizontal="right" vertical="center" wrapText="1"/>
    </xf>
    <xf numFmtId="0" fontId="21" fillId="0" borderId="0" xfId="10" applyFont="1" applyAlignment="1">
      <alignment horizontal="left" vertical="center"/>
    </xf>
    <xf numFmtId="2" fontId="21" fillId="0" borderId="0" xfId="0" applyNumberFormat="1" applyFont="1" applyAlignment="1">
      <alignment horizontal="right" vertical="center" wrapText="1"/>
    </xf>
    <xf numFmtId="2" fontId="21" fillId="0" borderId="0" xfId="1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5" fontId="3" fillId="3" borderId="12" xfId="0" applyNumberFormat="1" applyFont="1" applyFill="1" applyBorder="1" applyAlignment="1">
      <alignment horizontal="right" vertical="center" indent="1"/>
    </xf>
    <xf numFmtId="165" fontId="3" fillId="3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5" fontId="3" fillId="3" borderId="14" xfId="0" applyNumberFormat="1" applyFont="1" applyFill="1" applyBorder="1" applyAlignment="1">
      <alignment horizontal="right" vertical="center" indent="1"/>
    </xf>
    <xf numFmtId="165" fontId="3" fillId="3" borderId="14" xfId="0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165" fontId="3" fillId="3" borderId="15" xfId="0" applyNumberFormat="1" applyFont="1" applyFill="1" applyBorder="1" applyAlignment="1">
      <alignment horizontal="center" vertical="center"/>
    </xf>
    <xf numFmtId="0" fontId="16" fillId="0" borderId="16" xfId="12" applyFont="1" applyBorder="1" applyAlignment="1">
      <alignment horizontal="centerContinuous" vertical="center"/>
    </xf>
    <xf numFmtId="0" fontId="16" fillId="0" borderId="17" xfId="12" applyFont="1" applyBorder="1" applyAlignment="1">
      <alignment horizontal="centerContinuous" vertical="center"/>
    </xf>
    <xf numFmtId="0" fontId="16" fillId="0" borderId="0" xfId="12" applyFont="1" applyAlignment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6" fillId="0" borderId="8" xfId="12" applyFont="1" applyBorder="1" applyAlignment="1">
      <alignment horizontal="centerContinuous" vertical="center"/>
    </xf>
    <xf numFmtId="0" fontId="16" fillId="0" borderId="20" xfId="12" applyFont="1" applyBorder="1" applyAlignment="1">
      <alignment horizontal="centerContinuous" vertical="center"/>
    </xf>
    <xf numFmtId="0" fontId="16" fillId="0" borderId="10" xfId="12" applyFont="1" applyBorder="1" applyAlignment="1">
      <alignment horizontal="centerContinuous" vertical="center"/>
    </xf>
    <xf numFmtId="0" fontId="16" fillId="0" borderId="21" xfId="12" applyFont="1" applyBorder="1" applyAlignment="1">
      <alignment horizontal="centerContinuous" vertical="center"/>
    </xf>
    <xf numFmtId="0" fontId="16" fillId="0" borderId="22" xfId="12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Continuous" vertical="center"/>
    </xf>
    <xf numFmtId="0" fontId="16" fillId="0" borderId="21" xfId="0" applyFont="1" applyBorder="1" applyAlignment="1">
      <alignment horizontal="centerContinuous" vertical="center"/>
    </xf>
    <xf numFmtId="0" fontId="16" fillId="0" borderId="23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Continuous" vertical="center"/>
    </xf>
    <xf numFmtId="0" fontId="16" fillId="0" borderId="20" xfId="0" applyFont="1" applyBorder="1" applyAlignment="1">
      <alignment horizontal="centerContinuous" vertical="center"/>
    </xf>
    <xf numFmtId="0" fontId="0" fillId="4" borderId="24" xfId="0" applyFill="1" applyBorder="1" applyAlignment="1">
      <alignment vertical="center"/>
    </xf>
    <xf numFmtId="166" fontId="0" fillId="4" borderId="24" xfId="0" quotePrefix="1" applyNumberFormat="1" applyFill="1" applyBorder="1" applyAlignment="1">
      <alignment horizontal="left" vertical="center"/>
    </xf>
    <xf numFmtId="0" fontId="18" fillId="4" borderId="24" xfId="18" applyFont="1" applyFill="1" applyBorder="1" applyAlignment="1">
      <alignment vertical="center" wrapText="1"/>
    </xf>
    <xf numFmtId="0" fontId="16" fillId="0" borderId="12" xfId="12" applyFont="1" applyBorder="1" applyAlignment="1">
      <alignment horizontal="centerContinuous" vertical="center"/>
    </xf>
    <xf numFmtId="0" fontId="16" fillId="0" borderId="23" xfId="12" applyFont="1" applyBorder="1" applyAlignment="1">
      <alignment horizontal="centerContinuous" vertical="center"/>
    </xf>
    <xf numFmtId="0" fontId="16" fillId="0" borderId="25" xfId="12" applyFont="1" applyBorder="1" applyAlignment="1">
      <alignment horizontal="centerContinuous" vertical="center"/>
    </xf>
    <xf numFmtId="0" fontId="16" fillId="0" borderId="26" xfId="12" applyFont="1" applyBorder="1" applyAlignment="1">
      <alignment horizontal="centerContinuous" vertical="center"/>
    </xf>
    <xf numFmtId="0" fontId="16" fillId="0" borderId="2" xfId="12" applyFont="1" applyBorder="1" applyAlignment="1">
      <alignment horizontal="centerContinuous" vertical="center"/>
    </xf>
    <xf numFmtId="165" fontId="1" fillId="0" borderId="10" xfId="0" applyNumberFormat="1" applyFont="1" applyBorder="1" applyAlignment="1">
      <alignment horizontal="centerContinuous" vertical="center"/>
    </xf>
    <xf numFmtId="165" fontId="1" fillId="0" borderId="22" xfId="0" applyNumberFormat="1" applyFont="1" applyBorder="1" applyAlignment="1">
      <alignment horizontal="centerContinuous" vertical="center"/>
    </xf>
    <xf numFmtId="0" fontId="16" fillId="0" borderId="17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6" xfId="0" applyFont="1" applyBorder="1" applyAlignment="1">
      <alignment horizontal="centerContinuous" vertical="center"/>
    </xf>
    <xf numFmtId="0" fontId="1" fillId="0" borderId="0" xfId="0" applyFont="1"/>
    <xf numFmtId="0" fontId="0" fillId="5" borderId="24" xfId="0" applyFill="1" applyBorder="1" applyAlignment="1">
      <alignment vertical="center"/>
    </xf>
    <xf numFmtId="166" fontId="0" fillId="5" borderId="24" xfId="0" quotePrefix="1" applyNumberFormat="1" applyFill="1" applyBorder="1" applyAlignment="1">
      <alignment horizontal="left" vertical="center"/>
    </xf>
    <xf numFmtId="0" fontId="18" fillId="5" borderId="24" xfId="18" applyFont="1" applyFill="1" applyBorder="1" applyAlignment="1">
      <alignment vertical="center" wrapText="1"/>
    </xf>
    <xf numFmtId="0" fontId="16" fillId="0" borderId="12" xfId="0" applyFont="1" applyBorder="1" applyAlignment="1">
      <alignment horizontal="centerContinuous" vertical="center"/>
    </xf>
    <xf numFmtId="165" fontId="1" fillId="0" borderId="8" xfId="0" applyNumberFormat="1" applyFont="1" applyBorder="1" applyAlignment="1">
      <alignment horizontal="centerContinuous" vertical="center"/>
    </xf>
    <xf numFmtId="165" fontId="1" fillId="0" borderId="16" xfId="0" applyNumberFormat="1" applyFont="1" applyBorder="1" applyAlignment="1">
      <alignment horizontal="centerContinuous" vertical="center"/>
    </xf>
    <xf numFmtId="0" fontId="16" fillId="0" borderId="25" xfId="0" applyFont="1" applyBorder="1" applyAlignment="1">
      <alignment horizontal="centerContinuous" vertical="center"/>
    </xf>
    <xf numFmtId="0" fontId="1" fillId="0" borderId="8" xfId="12" applyBorder="1" applyAlignment="1">
      <alignment horizontal="centerContinuous" vertical="center"/>
    </xf>
    <xf numFmtId="0" fontId="1" fillId="0" borderId="16" xfId="12" applyBorder="1" applyAlignment="1">
      <alignment horizontal="centerContinuous" vertical="center"/>
    </xf>
    <xf numFmtId="0" fontId="1" fillId="0" borderId="10" xfId="12" applyBorder="1" applyAlignment="1">
      <alignment horizontal="centerContinuous" vertical="center"/>
    </xf>
    <xf numFmtId="0" fontId="1" fillId="0" borderId="22" xfId="12" applyBorder="1" applyAlignment="1">
      <alignment horizontal="centerContinuous" vertical="center"/>
    </xf>
    <xf numFmtId="166" fontId="0" fillId="4" borderId="24" xfId="0" applyNumberFormat="1" applyFill="1" applyBorder="1" applyAlignment="1">
      <alignment horizontal="left" vertical="center"/>
    </xf>
    <xf numFmtId="0" fontId="16" fillId="0" borderId="4" xfId="12" applyFont="1" applyBorder="1" applyAlignment="1">
      <alignment horizontal="centerContinuous" vertical="center"/>
    </xf>
    <xf numFmtId="165" fontId="21" fillId="0" borderId="0" xfId="4" applyNumberFormat="1" applyFont="1" applyFill="1" applyAlignment="1">
      <alignment horizontal="center" vertical="center"/>
    </xf>
    <xf numFmtId="167" fontId="21" fillId="0" borderId="0" xfId="4" applyNumberFormat="1" applyFont="1" applyFill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1" fillId="0" borderId="0" xfId="0" quotePrefix="1" applyFont="1" applyAlignment="1">
      <alignment horizontal="center" vertical="center" wrapText="1"/>
    </xf>
    <xf numFmtId="165" fontId="3" fillId="0" borderId="34" xfId="0" applyNumberFormat="1" applyFont="1" applyBorder="1" applyAlignment="1">
      <alignment horizontal="center" vertical="center"/>
    </xf>
    <xf numFmtId="165" fontId="24" fillId="0" borderId="34" xfId="0" applyNumberFormat="1" applyFont="1" applyBorder="1" applyAlignment="1">
      <alignment horizontal="center" vertical="center"/>
    </xf>
    <xf numFmtId="165" fontId="3" fillId="6" borderId="24" xfId="10" applyNumberFormat="1" applyFont="1" applyFill="1" applyBorder="1" applyAlignment="1">
      <alignment horizontal="center" vertical="center" wrapText="1"/>
    </xf>
    <xf numFmtId="165" fontId="3" fillId="6" borderId="35" xfId="10" applyNumberFormat="1" applyFont="1" applyFill="1" applyBorder="1" applyAlignment="1">
      <alignment horizontal="center" vertical="center" wrapText="1"/>
    </xf>
    <xf numFmtId="165" fontId="3" fillId="3" borderId="24" xfId="10" applyNumberFormat="1" applyFont="1" applyFill="1" applyBorder="1" applyAlignment="1">
      <alignment horizontal="center" vertical="center" wrapText="1"/>
    </xf>
    <xf numFmtId="165" fontId="24" fillId="3" borderId="34" xfId="0" applyNumberFormat="1" applyFont="1" applyFill="1" applyBorder="1" applyAlignment="1">
      <alignment horizontal="center" vertical="center"/>
    </xf>
    <xf numFmtId="165" fontId="3" fillId="3" borderId="34" xfId="0" applyNumberFormat="1" applyFont="1" applyFill="1" applyBorder="1" applyAlignment="1">
      <alignment horizontal="center" vertical="center"/>
    </xf>
    <xf numFmtId="165" fontId="3" fillId="3" borderId="35" xfId="1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/>
    </xf>
    <xf numFmtId="165" fontId="26" fillId="0" borderId="34" xfId="0" applyNumberFormat="1" applyFont="1" applyBorder="1" applyAlignment="1">
      <alignment horizontal="center" vertical="center"/>
    </xf>
    <xf numFmtId="165" fontId="28" fillId="0" borderId="33" xfId="0" applyNumberFormat="1" applyFont="1" applyBorder="1" applyAlignment="1">
      <alignment horizontal="center" vertical="center"/>
    </xf>
    <xf numFmtId="165" fontId="28" fillId="0" borderId="34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28" fillId="3" borderId="6" xfId="0" applyNumberFormat="1" applyFont="1" applyFill="1" applyBorder="1" applyAlignment="1">
      <alignment horizontal="right" vertical="center" indent="1"/>
    </xf>
    <xf numFmtId="165" fontId="28" fillId="0" borderId="3" xfId="0" applyNumberFormat="1" applyFont="1" applyBorder="1" applyAlignment="1">
      <alignment horizontal="right" vertical="center" indent="1"/>
    </xf>
    <xf numFmtId="165" fontId="28" fillId="3" borderId="3" xfId="0" applyNumberFormat="1" applyFont="1" applyFill="1" applyBorder="1" applyAlignment="1">
      <alignment horizontal="right" vertical="center" indent="1"/>
    </xf>
    <xf numFmtId="165" fontId="28" fillId="0" borderId="9" xfId="0" applyNumberFormat="1" applyFont="1" applyBorder="1" applyAlignment="1">
      <alignment horizontal="right" vertical="center" indent="1"/>
    </xf>
    <xf numFmtId="165" fontId="28" fillId="3" borderId="7" xfId="0" applyNumberFormat="1" applyFont="1" applyFill="1" applyBorder="1" applyAlignment="1">
      <alignment horizontal="right" vertical="center" indent="1"/>
    </xf>
    <xf numFmtId="0" fontId="32" fillId="0" borderId="0" xfId="22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" fillId="0" borderId="10" xfId="0" applyNumberFormat="1" applyFont="1" applyBorder="1" applyAlignment="1">
      <alignment horizontal="right" vertical="center" indent="1"/>
    </xf>
    <xf numFmtId="165" fontId="3" fillId="0" borderId="12" xfId="0" applyNumberFormat="1" applyFont="1" applyBorder="1" applyAlignment="1">
      <alignment horizontal="right" vertical="center" indent="1"/>
    </xf>
    <xf numFmtId="165" fontId="3" fillId="6" borderId="37" xfId="10" applyNumberFormat="1" applyFont="1" applyFill="1" applyBorder="1" applyAlignment="1">
      <alignment horizontal="center" vertical="center" wrapText="1"/>
    </xf>
    <xf numFmtId="0" fontId="16" fillId="0" borderId="15" xfId="12" applyFont="1" applyBorder="1" applyAlignment="1">
      <alignment horizontal="centerContinuous" vertical="center"/>
    </xf>
    <xf numFmtId="0" fontId="16" fillId="0" borderId="36" xfId="12" applyFont="1" applyBorder="1" applyAlignment="1">
      <alignment horizontal="centerContinuous" vertical="center"/>
    </xf>
    <xf numFmtId="165" fontId="3" fillId="0" borderId="39" xfId="0" applyNumberFormat="1" applyFont="1" applyBorder="1" applyAlignment="1">
      <alignment horizontal="right" vertical="center" indent="1"/>
    </xf>
    <xf numFmtId="165" fontId="28" fillId="0" borderId="10" xfId="0" applyNumberFormat="1" applyFont="1" applyBorder="1" applyAlignment="1">
      <alignment horizontal="right" vertical="center" indent="1"/>
    </xf>
    <xf numFmtId="49" fontId="16" fillId="0" borderId="6" xfId="0" applyNumberFormat="1" applyFont="1" applyBorder="1" applyAlignment="1">
      <alignment horizontal="centerContinuous" vertical="center" wrapText="1"/>
    </xf>
    <xf numFmtId="0" fontId="16" fillId="0" borderId="10" xfId="12" applyFont="1" applyBorder="1" applyAlignment="1">
      <alignment vertical="center"/>
    </xf>
    <xf numFmtId="0" fontId="16" fillId="0" borderId="22" xfId="12" applyFont="1" applyBorder="1" applyAlignment="1">
      <alignment vertical="center"/>
    </xf>
    <xf numFmtId="0" fontId="16" fillId="0" borderId="21" xfId="12" applyFont="1" applyBorder="1" applyAlignment="1">
      <alignment vertical="center"/>
    </xf>
    <xf numFmtId="49" fontId="16" fillId="0" borderId="4" xfId="0" applyNumberFormat="1" applyFont="1" applyBorder="1" applyAlignment="1">
      <alignment horizontal="centerContinuous" vertical="center" wrapText="1"/>
    </xf>
    <xf numFmtId="0" fontId="16" fillId="0" borderId="0" xfId="12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12" xfId="12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" fillId="0" borderId="8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" fillId="0" borderId="10" xfId="12" applyBorder="1" applyAlignment="1">
      <alignment horizontal="center" vertical="center"/>
    </xf>
    <xf numFmtId="0" fontId="1" fillId="0" borderId="22" xfId="12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22" xfId="0" applyNumberFormat="1" applyFont="1" applyBorder="1" applyAlignment="1">
      <alignment horizontal="center" vertical="center"/>
    </xf>
    <xf numFmtId="0" fontId="16" fillId="0" borderId="8" xfId="12" applyFont="1" applyBorder="1" applyAlignment="1">
      <alignment horizontal="center" vertical="center"/>
    </xf>
    <xf numFmtId="0" fontId="16" fillId="0" borderId="16" xfId="12" applyFont="1" applyBorder="1" applyAlignment="1">
      <alignment horizontal="center" vertical="center"/>
    </xf>
    <xf numFmtId="0" fontId="16" fillId="0" borderId="10" xfId="12" applyFont="1" applyBorder="1" applyAlignment="1">
      <alignment horizontal="center" vertical="center"/>
    </xf>
    <xf numFmtId="0" fontId="16" fillId="0" borderId="22" xfId="12" applyFont="1" applyBorder="1" applyAlignment="1">
      <alignment horizontal="center" vertical="center"/>
    </xf>
    <xf numFmtId="0" fontId="16" fillId="0" borderId="20" xfId="12" applyFont="1" applyBorder="1" applyAlignment="1">
      <alignment horizontal="center" vertical="center"/>
    </xf>
    <xf numFmtId="0" fontId="16" fillId="0" borderId="23" xfId="12" applyFont="1" applyBorder="1" applyAlignment="1">
      <alignment horizontal="center" vertical="center"/>
    </xf>
    <xf numFmtId="49" fontId="16" fillId="0" borderId="31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7" applyFont="1" applyBorder="1" applyAlignment="1">
      <alignment horizontal="center" vertical="center"/>
    </xf>
    <xf numFmtId="0" fontId="16" fillId="0" borderId="27" xfId="7" applyFont="1" applyBorder="1" applyAlignment="1">
      <alignment horizontal="center" vertical="center"/>
    </xf>
    <xf numFmtId="0" fontId="16" fillId="0" borderId="28" xfId="7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 wrapText="1"/>
    </xf>
    <xf numFmtId="0" fontId="16" fillId="0" borderId="28" xfId="7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21" xfId="12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1" fillId="0" borderId="0" xfId="12" applyAlignment="1">
      <alignment horizontal="center" vertical="center"/>
    </xf>
    <xf numFmtId="0" fontId="16" fillId="0" borderId="0" xfId="12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1" fillId="0" borderId="20" xfId="12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8" xfId="12" applyFont="1" applyBorder="1" applyAlignment="1">
      <alignment horizontal="center" vertical="center" wrapText="1"/>
    </xf>
    <xf numFmtId="0" fontId="16" fillId="0" borderId="16" xfId="12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4" xfId="0" applyNumberFormat="1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3" xfId="0" applyNumberFormat="1" applyFont="1" applyBorder="1" applyAlignment="1">
      <alignment horizontal="center" vertical="center" wrapText="1"/>
    </xf>
    <xf numFmtId="0" fontId="34" fillId="0" borderId="8" xfId="12" applyFont="1" applyBorder="1" applyAlignment="1">
      <alignment horizontal="center" vertical="center"/>
    </xf>
    <xf numFmtId="0" fontId="34" fillId="0" borderId="16" xfId="12" applyFont="1" applyBorder="1" applyAlignment="1">
      <alignment horizontal="center" vertical="center"/>
    </xf>
    <xf numFmtId="0" fontId="34" fillId="0" borderId="10" xfId="12" applyFont="1" applyBorder="1" applyAlignment="1">
      <alignment horizontal="center" vertical="center"/>
    </xf>
    <xf numFmtId="0" fontId="34" fillId="0" borderId="22" xfId="12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" fillId="0" borderId="30" xfId="12" applyBorder="1" applyAlignment="1">
      <alignment horizontal="center" vertical="center"/>
    </xf>
    <xf numFmtId="0" fontId="1" fillId="0" borderId="29" xfId="12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16" fillId="0" borderId="15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33" fillId="6" borderId="45" xfId="0" applyFont="1" applyFill="1" applyBorder="1" applyAlignment="1">
      <alignment horizontal="center" vertical="center" wrapText="1"/>
    </xf>
    <xf numFmtId="0" fontId="33" fillId="6" borderId="2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3" fillId="6" borderId="40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3" fillId="6" borderId="16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29" xfId="0" applyFont="1" applyFill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center" vertical="center"/>
    </xf>
    <xf numFmtId="0" fontId="33" fillId="6" borderId="38" xfId="0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wrapText="1"/>
    </xf>
    <xf numFmtId="0" fontId="33" fillId="6" borderId="46" xfId="0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6" fillId="0" borderId="25" xfId="12" applyFont="1" applyBorder="1" applyAlignment="1">
      <alignment horizontal="center" vertical="center"/>
    </xf>
    <xf numFmtId="0" fontId="16" fillId="0" borderId="26" xfId="12" applyFont="1" applyBorder="1" applyAlignment="1">
      <alignment horizontal="center" vertical="center"/>
    </xf>
    <xf numFmtId="0" fontId="16" fillId="0" borderId="2" xfId="12" applyFont="1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16" fillId="0" borderId="15" xfId="12" applyFont="1" applyBorder="1" applyAlignment="1">
      <alignment horizontal="center" vertical="center"/>
    </xf>
    <xf numFmtId="0" fontId="16" fillId="0" borderId="36" xfId="12" applyFont="1" applyBorder="1" applyAlignment="1">
      <alignment horizontal="center" vertical="center"/>
    </xf>
    <xf numFmtId="0" fontId="16" fillId="0" borderId="19" xfId="12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3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Hyperlink" xfId="22" builtinId="8"/>
    <cellStyle name="Normal" xfId="0" builtinId="0"/>
    <cellStyle name="Normal 12" xfId="7" xr:uid="{00000000-0005-0000-0000-000007000000}"/>
    <cellStyle name="Normal 12 2" xfId="8" xr:uid="{00000000-0005-0000-0000-000008000000}"/>
    <cellStyle name="Normal 13" xfId="9" xr:uid="{00000000-0005-0000-0000-000009000000}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 2" xfId="14" xr:uid="{00000000-0005-0000-0000-00000E000000}"/>
    <cellStyle name="Normal 4 2 2" xfId="15" xr:uid="{00000000-0005-0000-0000-00000F000000}"/>
    <cellStyle name="Normal 4 3" xfId="16" xr:uid="{00000000-0005-0000-0000-000010000000}"/>
    <cellStyle name="Normal 4 3 2" xfId="17" xr:uid="{00000000-0005-0000-0000-000011000000}"/>
    <cellStyle name="Normal_Sheet1" xfId="18" xr:uid="{00000000-0005-0000-0000-000012000000}"/>
    <cellStyle name="Percent" xfId="19" builtinId="5"/>
    <cellStyle name="Percent 2" xfId="20" xr:uid="{00000000-0005-0000-0000-000014000000}"/>
    <cellStyle name="Percent 3" xfId="21" xr:uid="{00000000-0005-0000-0000-000015000000}"/>
  </cellStyles>
  <dxfs count="0"/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65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6"/>
  <sheetViews>
    <sheetView workbookViewId="0">
      <selection activeCell="L25" sqref="L25"/>
    </sheetView>
  </sheetViews>
  <sheetFormatPr defaultRowHeight="12.75" x14ac:dyDescent="0.2"/>
  <cols>
    <col min="1" max="1" width="14.28515625" customWidth="1"/>
    <col min="7" max="7" width="9.28515625" style="4" bestFit="1" customWidth="1"/>
    <col min="8" max="8" width="10.5703125" style="4" bestFit="1" customWidth="1"/>
    <col min="9" max="9" width="9.7109375" style="4" bestFit="1" customWidth="1"/>
  </cols>
  <sheetData>
    <row r="1" spans="1:9" ht="18.75" x14ac:dyDescent="0.2">
      <c r="A1" s="82" t="s">
        <v>196</v>
      </c>
      <c r="B1" s="82" t="s">
        <v>226</v>
      </c>
      <c r="G1" s="55" t="s">
        <v>158</v>
      </c>
      <c r="H1" s="56" t="s">
        <v>159</v>
      </c>
      <c r="I1" s="57" t="s">
        <v>160</v>
      </c>
    </row>
    <row r="2" spans="1:9" ht="15" x14ac:dyDescent="0.2">
      <c r="A2" s="82" t="s">
        <v>210</v>
      </c>
      <c r="B2" s="82" t="s">
        <v>227</v>
      </c>
      <c r="G2" s="68" t="s">
        <v>164</v>
      </c>
      <c r="H2" s="69">
        <v>3</v>
      </c>
      <c r="I2" s="70" t="s">
        <v>165</v>
      </c>
    </row>
    <row r="3" spans="1:9" ht="15" x14ac:dyDescent="0.2">
      <c r="A3" s="82" t="s">
        <v>190</v>
      </c>
      <c r="B3" s="82" t="s">
        <v>228</v>
      </c>
      <c r="G3" s="68" t="s">
        <v>174</v>
      </c>
      <c r="H3" s="69">
        <v>8</v>
      </c>
      <c r="I3" s="70" t="s">
        <v>165</v>
      </c>
    </row>
    <row r="4" spans="1:9" ht="15" x14ac:dyDescent="0.2">
      <c r="A4" s="82" t="s">
        <v>180</v>
      </c>
      <c r="B4" s="82" t="s">
        <v>229</v>
      </c>
      <c r="G4" s="68" t="s">
        <v>188</v>
      </c>
      <c r="H4" s="69">
        <v>20</v>
      </c>
      <c r="I4" s="70" t="s">
        <v>165</v>
      </c>
    </row>
    <row r="5" spans="1:9" ht="15" x14ac:dyDescent="0.2">
      <c r="A5" s="82" t="s">
        <v>180</v>
      </c>
      <c r="B5" s="82" t="s">
        <v>230</v>
      </c>
      <c r="G5" s="83" t="s">
        <v>196</v>
      </c>
      <c r="H5" s="84">
        <v>27</v>
      </c>
      <c r="I5" s="85" t="s">
        <v>165</v>
      </c>
    </row>
    <row r="6" spans="1:9" ht="15" x14ac:dyDescent="0.2">
      <c r="A6" s="82" t="s">
        <v>184</v>
      </c>
      <c r="B6" s="82" t="s">
        <v>230</v>
      </c>
      <c r="G6" s="83" t="s">
        <v>210</v>
      </c>
      <c r="H6" s="84">
        <v>40</v>
      </c>
      <c r="I6" s="85" t="s">
        <v>165</v>
      </c>
    </row>
    <row r="7" spans="1:9" ht="15" x14ac:dyDescent="0.2">
      <c r="A7" s="82" t="s">
        <v>189</v>
      </c>
      <c r="B7" s="82" t="s">
        <v>231</v>
      </c>
      <c r="G7" s="68" t="s">
        <v>170</v>
      </c>
      <c r="H7" s="69">
        <v>6</v>
      </c>
      <c r="I7" s="70" t="s">
        <v>171</v>
      </c>
    </row>
    <row r="8" spans="1:9" ht="15" x14ac:dyDescent="0.2">
      <c r="A8" s="82" t="s">
        <v>201</v>
      </c>
      <c r="B8" s="82" t="s">
        <v>232</v>
      </c>
      <c r="G8" s="83" t="s">
        <v>190</v>
      </c>
      <c r="H8" s="84">
        <v>22</v>
      </c>
      <c r="I8" s="85" t="s">
        <v>171</v>
      </c>
    </row>
    <row r="9" spans="1:9" ht="15" x14ac:dyDescent="0.2">
      <c r="A9" s="82" t="s">
        <v>192</v>
      </c>
      <c r="B9" s="82" t="s">
        <v>233</v>
      </c>
      <c r="G9" s="68" t="s">
        <v>191</v>
      </c>
      <c r="H9" s="69">
        <v>23</v>
      </c>
      <c r="I9" s="70" t="s">
        <v>171</v>
      </c>
    </row>
    <row r="10" spans="1:9" ht="15" x14ac:dyDescent="0.2">
      <c r="A10" s="82" t="s">
        <v>197</v>
      </c>
      <c r="B10" s="82" t="s">
        <v>233</v>
      </c>
      <c r="G10" s="68" t="s">
        <v>199</v>
      </c>
      <c r="H10" s="69">
        <v>30</v>
      </c>
      <c r="I10" s="70" t="s">
        <v>171</v>
      </c>
    </row>
    <row r="11" spans="1:9" ht="15" x14ac:dyDescent="0.2">
      <c r="A11" s="82" t="s">
        <v>225</v>
      </c>
      <c r="B11" s="82" t="s">
        <v>233</v>
      </c>
      <c r="G11" s="68" t="s">
        <v>220</v>
      </c>
      <c r="H11" s="69">
        <v>50</v>
      </c>
      <c r="I11" s="70" t="s">
        <v>171</v>
      </c>
    </row>
    <row r="12" spans="1:9" ht="15" x14ac:dyDescent="0.2">
      <c r="G12" s="68" t="s">
        <v>172</v>
      </c>
      <c r="H12" s="69">
        <v>7</v>
      </c>
      <c r="I12" s="70" t="s">
        <v>173</v>
      </c>
    </row>
    <row r="13" spans="1:9" ht="15" x14ac:dyDescent="0.2">
      <c r="G13" s="68" t="s">
        <v>186</v>
      </c>
      <c r="H13" s="69">
        <v>18</v>
      </c>
      <c r="I13" s="70" t="s">
        <v>173</v>
      </c>
    </row>
    <row r="14" spans="1:9" ht="15" x14ac:dyDescent="0.2">
      <c r="G14" s="68" t="s">
        <v>207</v>
      </c>
      <c r="H14" s="69">
        <v>37</v>
      </c>
      <c r="I14" s="70" t="s">
        <v>173</v>
      </c>
    </row>
    <row r="15" spans="1:9" ht="15" x14ac:dyDescent="0.2">
      <c r="G15" s="68" t="s">
        <v>213</v>
      </c>
      <c r="H15" s="69">
        <v>43</v>
      </c>
      <c r="I15" s="70" t="s">
        <v>173</v>
      </c>
    </row>
    <row r="16" spans="1:9" ht="15" x14ac:dyDescent="0.2">
      <c r="G16" s="68" t="s">
        <v>214</v>
      </c>
      <c r="H16" s="69">
        <v>44</v>
      </c>
      <c r="I16" s="70" t="s">
        <v>173</v>
      </c>
    </row>
    <row r="17" spans="7:9" ht="15" x14ac:dyDescent="0.2">
      <c r="G17" s="68" t="s">
        <v>223</v>
      </c>
      <c r="H17" s="69">
        <v>53</v>
      </c>
      <c r="I17" s="70" t="s">
        <v>173</v>
      </c>
    </row>
    <row r="18" spans="7:9" ht="15" x14ac:dyDescent="0.2">
      <c r="G18" s="68" t="s">
        <v>224</v>
      </c>
      <c r="H18" s="69">
        <v>54</v>
      </c>
      <c r="I18" s="70" t="s">
        <v>173</v>
      </c>
    </row>
    <row r="19" spans="7:9" ht="15" x14ac:dyDescent="0.2">
      <c r="G19" s="68" t="s">
        <v>175</v>
      </c>
      <c r="H19" s="69">
        <v>9</v>
      </c>
      <c r="I19" s="70" t="s">
        <v>176</v>
      </c>
    </row>
    <row r="20" spans="7:9" ht="15" x14ac:dyDescent="0.2">
      <c r="G20" s="68" t="s">
        <v>185</v>
      </c>
      <c r="H20" s="69">
        <v>17</v>
      </c>
      <c r="I20" s="70" t="s">
        <v>176</v>
      </c>
    </row>
    <row r="21" spans="7:9" ht="15" x14ac:dyDescent="0.2">
      <c r="G21" s="68" t="s">
        <v>194</v>
      </c>
      <c r="H21" s="69">
        <v>25</v>
      </c>
      <c r="I21" s="70" t="s">
        <v>176</v>
      </c>
    </row>
    <row r="22" spans="7:9" ht="15" x14ac:dyDescent="0.2">
      <c r="G22" s="68" t="s">
        <v>200</v>
      </c>
      <c r="H22" s="69">
        <v>31</v>
      </c>
      <c r="I22" s="70" t="s">
        <v>176</v>
      </c>
    </row>
    <row r="23" spans="7:9" ht="15" x14ac:dyDescent="0.2">
      <c r="G23" s="68" t="s">
        <v>209</v>
      </c>
      <c r="H23" s="69">
        <v>39</v>
      </c>
      <c r="I23" s="70" t="s">
        <v>176</v>
      </c>
    </row>
    <row r="24" spans="7:9" ht="15" x14ac:dyDescent="0.2">
      <c r="G24" s="68" t="s">
        <v>216</v>
      </c>
      <c r="H24" s="69">
        <v>46</v>
      </c>
      <c r="I24" s="70" t="s">
        <v>176</v>
      </c>
    </row>
    <row r="25" spans="7:9" ht="15" x14ac:dyDescent="0.2">
      <c r="G25" s="68" t="s">
        <v>162</v>
      </c>
      <c r="H25" s="69">
        <v>2</v>
      </c>
      <c r="I25" s="70" t="s">
        <v>163</v>
      </c>
    </row>
    <row r="26" spans="7:9" ht="15" x14ac:dyDescent="0.2">
      <c r="G26" s="83" t="s">
        <v>180</v>
      </c>
      <c r="H26" s="84">
        <v>12</v>
      </c>
      <c r="I26" s="85" t="s">
        <v>163</v>
      </c>
    </row>
    <row r="27" spans="7:9" ht="15" x14ac:dyDescent="0.2">
      <c r="G27" s="68" t="s">
        <v>182</v>
      </c>
      <c r="H27" s="69">
        <v>14</v>
      </c>
      <c r="I27" s="70" t="s">
        <v>163</v>
      </c>
    </row>
    <row r="28" spans="7:9" ht="15" x14ac:dyDescent="0.2">
      <c r="G28" s="83" t="s">
        <v>184</v>
      </c>
      <c r="H28" s="84">
        <v>16</v>
      </c>
      <c r="I28" s="85" t="s">
        <v>163</v>
      </c>
    </row>
    <row r="29" spans="7:9" ht="15" x14ac:dyDescent="0.2">
      <c r="G29" s="68" t="s">
        <v>187</v>
      </c>
      <c r="H29" s="69">
        <v>19</v>
      </c>
      <c r="I29" s="70" t="s">
        <v>163</v>
      </c>
    </row>
    <row r="30" spans="7:9" ht="15" x14ac:dyDescent="0.2">
      <c r="G30" s="68" t="s">
        <v>198</v>
      </c>
      <c r="H30" s="69">
        <v>29</v>
      </c>
      <c r="I30" s="70" t="s">
        <v>163</v>
      </c>
    </row>
    <row r="31" spans="7:9" ht="15" x14ac:dyDescent="0.2">
      <c r="G31" s="68" t="s">
        <v>202</v>
      </c>
      <c r="H31" s="69">
        <v>33</v>
      </c>
      <c r="I31" s="70" t="s">
        <v>163</v>
      </c>
    </row>
    <row r="32" spans="7:9" ht="15" x14ac:dyDescent="0.2">
      <c r="G32" s="68" t="s">
        <v>168</v>
      </c>
      <c r="H32" s="69">
        <v>5</v>
      </c>
      <c r="I32" s="70" t="s">
        <v>169</v>
      </c>
    </row>
    <row r="33" spans="7:9" ht="15" x14ac:dyDescent="0.2">
      <c r="G33" s="68" t="s">
        <v>183</v>
      </c>
      <c r="H33" s="69">
        <v>15</v>
      </c>
      <c r="I33" s="70" t="s">
        <v>169</v>
      </c>
    </row>
    <row r="34" spans="7:9" ht="15" x14ac:dyDescent="0.2">
      <c r="G34" s="68" t="s">
        <v>195</v>
      </c>
      <c r="H34" s="69">
        <v>26</v>
      </c>
      <c r="I34" s="70" t="s">
        <v>169</v>
      </c>
    </row>
    <row r="35" spans="7:9" ht="15" x14ac:dyDescent="0.2">
      <c r="G35" s="68" t="s">
        <v>204</v>
      </c>
      <c r="H35" s="69">
        <v>35</v>
      </c>
      <c r="I35" s="70" t="s">
        <v>169</v>
      </c>
    </row>
    <row r="36" spans="7:9" ht="15" x14ac:dyDescent="0.2">
      <c r="G36" s="68" t="s">
        <v>218</v>
      </c>
      <c r="H36" s="69">
        <v>48</v>
      </c>
      <c r="I36" s="70" t="s">
        <v>169</v>
      </c>
    </row>
    <row r="37" spans="7:9" ht="15" x14ac:dyDescent="0.2">
      <c r="G37" s="68" t="s">
        <v>222</v>
      </c>
      <c r="H37" s="69">
        <v>52</v>
      </c>
      <c r="I37" s="70" t="s">
        <v>169</v>
      </c>
    </row>
    <row r="38" spans="7:9" x14ac:dyDescent="0.2">
      <c r="G38" s="68" t="s">
        <v>161</v>
      </c>
      <c r="H38" s="94">
        <v>1</v>
      </c>
      <c r="I38" s="94">
        <v>7</v>
      </c>
    </row>
    <row r="39" spans="7:9" ht="15" x14ac:dyDescent="0.2">
      <c r="G39" s="68" t="s">
        <v>166</v>
      </c>
      <c r="H39" s="69">
        <v>4</v>
      </c>
      <c r="I39" s="70" t="s">
        <v>167</v>
      </c>
    </row>
    <row r="40" spans="7:9" ht="15" x14ac:dyDescent="0.2">
      <c r="G40" s="68" t="s">
        <v>179</v>
      </c>
      <c r="H40" s="69">
        <v>11</v>
      </c>
      <c r="I40" s="70" t="s">
        <v>167</v>
      </c>
    </row>
    <row r="41" spans="7:9" ht="15" x14ac:dyDescent="0.2">
      <c r="G41" s="83" t="s">
        <v>189</v>
      </c>
      <c r="H41" s="84">
        <v>21</v>
      </c>
      <c r="I41" s="85" t="s">
        <v>167</v>
      </c>
    </row>
    <row r="42" spans="7:9" ht="15" x14ac:dyDescent="0.2">
      <c r="G42" s="68" t="s">
        <v>219</v>
      </c>
      <c r="H42" s="69">
        <v>49</v>
      </c>
      <c r="I42" s="70" t="s">
        <v>167</v>
      </c>
    </row>
    <row r="43" spans="7:9" ht="15" x14ac:dyDescent="0.2">
      <c r="G43" s="68" t="s">
        <v>221</v>
      </c>
      <c r="H43" s="69">
        <v>51</v>
      </c>
      <c r="I43" s="70" t="s">
        <v>167</v>
      </c>
    </row>
    <row r="44" spans="7:9" ht="15" x14ac:dyDescent="0.2">
      <c r="G44" s="68" t="s">
        <v>205</v>
      </c>
      <c r="H44" s="69">
        <v>36</v>
      </c>
      <c r="I44" s="70" t="s">
        <v>206</v>
      </c>
    </row>
    <row r="45" spans="7:9" ht="15" x14ac:dyDescent="0.2">
      <c r="G45" s="68" t="s">
        <v>208</v>
      </c>
      <c r="H45" s="69">
        <v>38</v>
      </c>
      <c r="I45" s="70" t="s">
        <v>206</v>
      </c>
    </row>
    <row r="46" spans="7:9" ht="15" x14ac:dyDescent="0.2">
      <c r="G46" s="68" t="s">
        <v>212</v>
      </c>
      <c r="H46" s="69">
        <v>42</v>
      </c>
      <c r="I46" s="70" t="s">
        <v>206</v>
      </c>
    </row>
    <row r="47" spans="7:9" ht="15" x14ac:dyDescent="0.2">
      <c r="G47" s="68" t="s">
        <v>217</v>
      </c>
      <c r="H47" s="69">
        <v>47</v>
      </c>
      <c r="I47" s="70" t="s">
        <v>206</v>
      </c>
    </row>
    <row r="48" spans="7:9" ht="15" x14ac:dyDescent="0.2">
      <c r="G48" s="68" t="s">
        <v>177</v>
      </c>
      <c r="H48" s="69">
        <v>10</v>
      </c>
      <c r="I48" s="70" t="s">
        <v>178</v>
      </c>
    </row>
    <row r="49" spans="7:9" ht="15" x14ac:dyDescent="0.2">
      <c r="G49" s="68" t="s">
        <v>181</v>
      </c>
      <c r="H49" s="69">
        <v>13</v>
      </c>
      <c r="I49" s="70" t="s">
        <v>178</v>
      </c>
    </row>
    <row r="50" spans="7:9" ht="15" x14ac:dyDescent="0.2">
      <c r="G50" s="83" t="s">
        <v>201</v>
      </c>
      <c r="H50" s="84">
        <v>32</v>
      </c>
      <c r="I50" s="85" t="s">
        <v>178</v>
      </c>
    </row>
    <row r="51" spans="7:9" ht="15" x14ac:dyDescent="0.2">
      <c r="G51" s="68" t="s">
        <v>203</v>
      </c>
      <c r="H51" s="69">
        <v>34</v>
      </c>
      <c r="I51" s="70" t="s">
        <v>178</v>
      </c>
    </row>
    <row r="52" spans="7:9" ht="15" x14ac:dyDescent="0.2">
      <c r="G52" s="68" t="s">
        <v>215</v>
      </c>
      <c r="H52" s="69">
        <v>45</v>
      </c>
      <c r="I52" s="70" t="s">
        <v>178</v>
      </c>
    </row>
    <row r="53" spans="7:9" ht="15" x14ac:dyDescent="0.2">
      <c r="G53" s="83" t="s">
        <v>192</v>
      </c>
      <c r="H53" s="84">
        <v>24</v>
      </c>
      <c r="I53" s="85" t="s">
        <v>193</v>
      </c>
    </row>
    <row r="54" spans="7:9" ht="15" x14ac:dyDescent="0.2">
      <c r="G54" s="83" t="s">
        <v>197</v>
      </c>
      <c r="H54" s="84">
        <v>28</v>
      </c>
      <c r="I54" s="85" t="s">
        <v>193</v>
      </c>
    </row>
    <row r="55" spans="7:9" ht="15" x14ac:dyDescent="0.2">
      <c r="G55" s="68" t="s">
        <v>211</v>
      </c>
      <c r="H55" s="69">
        <v>41</v>
      </c>
      <c r="I55" s="70" t="s">
        <v>193</v>
      </c>
    </row>
    <row r="56" spans="7:9" ht="15" x14ac:dyDescent="0.2">
      <c r="G56" s="83" t="s">
        <v>225</v>
      </c>
      <c r="H56" s="84">
        <v>55</v>
      </c>
      <c r="I56" s="85" t="s">
        <v>193</v>
      </c>
    </row>
  </sheetData>
  <printOptions horizontalCentered="1" verticalCentered="1" headings="1" gridLines="1"/>
  <pageMargins left="0.2" right="0.2" top="0.25" bottom="0.25" header="0.3" footer="0.3"/>
  <pageSetup scale="1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96" t="s">
        <v>315</v>
      </c>
      <c r="D2" s="196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89" t="s">
        <v>129</v>
      </c>
      <c r="D8" s="190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74</v>
      </c>
      <c r="F10" s="25">
        <f>IF(E10&lt;&gt;0,E10+'Basic Price Adjustment'!$E33,"")</f>
        <v>72.23</v>
      </c>
      <c r="G10" s="121">
        <v>80</v>
      </c>
      <c r="H10" s="25">
        <f>IF(G10&lt;&gt;0,G10+'Basic Price Adjustment'!$E33,"")</f>
        <v>78.23</v>
      </c>
      <c r="I10" s="121">
        <v>80</v>
      </c>
      <c r="J10" s="25">
        <f>IF(I10&lt;&gt;0,I10+'Basic Price Adjustment'!$E33,"")</f>
        <v>78.23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81</v>
      </c>
      <c r="F11" s="21">
        <f>IF(E11&lt;&gt;0,E11+'Basic Price Adjustment'!$E34,"")</f>
        <v>79.010000000000005</v>
      </c>
      <c r="G11" s="109">
        <v>80.75</v>
      </c>
      <c r="H11" s="21">
        <f>IF(G11&lt;&gt;0,G11+'Basic Price Adjustment'!$E34,"")</f>
        <v>78.760000000000005</v>
      </c>
      <c r="I11" s="109">
        <v>80.75</v>
      </c>
      <c r="J11" s="21">
        <f>IF(I11&lt;&gt;0,I11+'Basic Price Adjustment'!$E34,"")</f>
        <v>78.760000000000005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79</v>
      </c>
      <c r="F12" s="22">
        <f>IF(E12&lt;&gt;0,E12+'Basic Price Adjustment'!$E35,"")</f>
        <v>76.739999999999995</v>
      </c>
      <c r="G12" s="109">
        <v>82.25</v>
      </c>
      <c r="H12" s="22">
        <f>IF(G12&lt;&gt;0,G12+'Basic Price Adjustment'!$E35,"")</f>
        <v>79.989999999999995</v>
      </c>
      <c r="I12" s="109">
        <v>82.25</v>
      </c>
      <c r="J12" s="22">
        <f>IF(I12&lt;&gt;0,I12+'Basic Price Adjustment'!$E35,"")</f>
        <v>79.989999999999995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79</v>
      </c>
      <c r="F13" s="21">
        <f>IF(E13&lt;&gt;0,E13+'Basic Price Adjustment'!$E36,"")</f>
        <v>76.739999999999995</v>
      </c>
      <c r="G13" s="109">
        <v>82.25</v>
      </c>
      <c r="H13" s="21">
        <f>IF(G13&lt;&gt;0,G13+'Basic Price Adjustment'!$E36,"")</f>
        <v>79.989999999999995</v>
      </c>
      <c r="I13" s="109">
        <v>82.25</v>
      </c>
      <c r="J13" s="21">
        <f>IF(I13&lt;&gt;0,I13+'Basic Price Adjustment'!$E36,"")</f>
        <v>79.989999999999995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79</v>
      </c>
      <c r="F14" s="22">
        <f>IF(E14&lt;&gt;0,E14+'Basic Price Adjustment'!$E37,"")</f>
        <v>76.650000000000006</v>
      </c>
      <c r="G14" s="109">
        <v>82.25</v>
      </c>
      <c r="H14" s="22">
        <f>IF(G14&lt;&gt;0,G14+'Basic Price Adjustment'!$E37,"")</f>
        <v>79.900000000000006</v>
      </c>
      <c r="I14" s="109">
        <v>82.25</v>
      </c>
      <c r="J14" s="22">
        <f>IF(I14&lt;&gt;0,I14+'Basic Price Adjustment'!$E37,"")</f>
        <v>79.900000000000006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93</v>
      </c>
      <c r="F15" s="21">
        <f>IF(E15&lt;&gt;0,E15+'Basic Price Adjustment'!$E38,"")</f>
        <v>90.69</v>
      </c>
      <c r="G15" s="109">
        <v>91</v>
      </c>
      <c r="H15" s="21">
        <f>IF(G15&lt;&gt;0,G15+'Basic Price Adjustment'!$E38,"")</f>
        <v>88.69</v>
      </c>
      <c r="I15" s="109">
        <v>91</v>
      </c>
      <c r="J15" s="21">
        <f>IF(I15&lt;&gt;0,I15+'Basic Price Adjustment'!$E38,"")</f>
        <v>88.69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80</v>
      </c>
      <c r="F16" s="22">
        <f>IF(E16&lt;&gt;0,E16+'Basic Price Adjustment'!$E39,"")</f>
        <v>77.87</v>
      </c>
      <c r="G16" s="109">
        <v>84.35</v>
      </c>
      <c r="H16" s="22">
        <f>IF(G16&lt;&gt;0,G16+'Basic Price Adjustment'!$E39,"")</f>
        <v>82.22</v>
      </c>
      <c r="I16" s="109">
        <v>84.35</v>
      </c>
      <c r="J16" s="22">
        <f>IF(I16&lt;&gt;0,I16+'Basic Price Adjustment'!$E39,"")</f>
        <v>82.22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82</v>
      </c>
      <c r="F17" s="21">
        <f>IF(E17&lt;&gt;0,E17+'Basic Price Adjustment'!$E40,"")</f>
        <v>79.2</v>
      </c>
      <c r="G17" s="109">
        <v>88.75</v>
      </c>
      <c r="H17" s="21">
        <f>IF(G17&lt;&gt;0,G17+'Basic Price Adjustment'!$E40,"")</f>
        <v>85.95</v>
      </c>
      <c r="I17" s="109">
        <v>88.75</v>
      </c>
      <c r="J17" s="21">
        <f>IF(I17&lt;&gt;0,I17+'Basic Price Adjustment'!$E40,"")</f>
        <v>85.95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87</v>
      </c>
      <c r="F18" s="22">
        <f>IF(E18&lt;&gt;0,E18+'Basic Price Adjustment'!$E41,"")</f>
        <v>84.24</v>
      </c>
      <c r="G18" s="109">
        <v>98.5</v>
      </c>
      <c r="H18" s="22">
        <f>IF(G18&lt;&gt;0,G18+'Basic Price Adjustment'!$E41,"")</f>
        <v>95.74</v>
      </c>
      <c r="I18" s="109">
        <v>98.5</v>
      </c>
      <c r="J18" s="22">
        <f>IF(I18&lt;&gt;0,I18+'Basic Price Adjustment'!$E41,"")</f>
        <v>95.74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82</v>
      </c>
      <c r="F19" s="21">
        <f>IF(E19&lt;&gt;0,E19+'Basic Price Adjustment'!$E42,"")</f>
        <v>79.239999999999995</v>
      </c>
      <c r="G19" s="109">
        <v>88.75</v>
      </c>
      <c r="H19" s="21">
        <f>IF(G19&lt;&gt;0,G19+'Basic Price Adjustment'!$E42,"")</f>
        <v>85.99</v>
      </c>
      <c r="I19" s="109">
        <v>88.75</v>
      </c>
      <c r="J19" s="21">
        <f>IF(I19&lt;&gt;0,I19+'Basic Price Adjustment'!$E42,"")</f>
        <v>85.99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101</v>
      </c>
      <c r="F20" s="22">
        <f>IF(E20&lt;&gt;0,E20+'Basic Price Adjustment'!$E43,"")</f>
        <v>98.29</v>
      </c>
      <c r="G20" s="109">
        <v>98</v>
      </c>
      <c r="H20" s="22">
        <f>IF(G20&lt;&gt;0,G20+'Basic Price Adjustment'!$E43,"")</f>
        <v>95.29</v>
      </c>
      <c r="I20" s="109">
        <v>98</v>
      </c>
      <c r="J20" s="22">
        <f>IF(I20&lt;&gt;0,I20+'Basic Price Adjustment'!$E43,"")</f>
        <v>95.29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113</v>
      </c>
      <c r="F21" s="21">
        <f>IF(E21&lt;&gt;0,E21+'Basic Price Adjustment'!$E44,"")</f>
        <v>109.57</v>
      </c>
      <c r="G21" s="109">
        <v>120</v>
      </c>
      <c r="H21" s="21">
        <f>IF(G21&lt;&gt;0,G21+'Basic Price Adjustment'!$E44,"")</f>
        <v>116.57</v>
      </c>
      <c r="I21" s="109">
        <v>120</v>
      </c>
      <c r="J21" s="21">
        <f>IF(I21&lt;&gt;0,I21+'Basic Price Adjustment'!$E44,"")</f>
        <v>116.57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125</v>
      </c>
      <c r="F22" s="22">
        <f>IF(E22&lt;&gt;0,E22+'Basic Price Adjustment'!$E45,"")</f>
        <v>121.75</v>
      </c>
      <c r="G22" s="109">
        <v>120</v>
      </c>
      <c r="H22" s="22">
        <f>IF(G22&lt;&gt;0,G22+'Basic Price Adjustment'!$E45,"")</f>
        <v>116.75</v>
      </c>
      <c r="I22" s="109">
        <v>120</v>
      </c>
      <c r="J22" s="22">
        <f>IF(I22&lt;&gt;0,I22+'Basic Price Adjustment'!$E45,"")</f>
        <v>116.75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112</v>
      </c>
      <c r="F23" s="21">
        <f>IF(E23&lt;&gt;0,E23+'Basic Price Adjustment'!$E46,"")</f>
        <v>108.7</v>
      </c>
      <c r="G23" s="109">
        <v>115</v>
      </c>
      <c r="H23" s="21">
        <f>IF(G23&lt;&gt;0,G23+'Basic Price Adjustment'!$E46,"")</f>
        <v>111.7</v>
      </c>
      <c r="I23" s="109">
        <v>115</v>
      </c>
      <c r="J23" s="21">
        <f>IF(I23&lt;&gt;0,I23+'Basic Price Adjustment'!$E46,"")</f>
        <v>111.7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122</v>
      </c>
      <c r="F24" s="22">
        <f>IF(E24&lt;&gt;0,E24+'Basic Price Adjustment'!$E47,"")</f>
        <v>118.61</v>
      </c>
      <c r="G24" s="109">
        <v>120</v>
      </c>
      <c r="H24" s="22">
        <f>IF(G24&lt;&gt;0,G24+'Basic Price Adjustment'!$E47,"")</f>
        <v>116.61</v>
      </c>
      <c r="I24" s="109">
        <v>120</v>
      </c>
      <c r="J24" s="22">
        <f>IF(I24&lt;&gt;0,I24+'Basic Price Adjustment'!$E47,"")</f>
        <v>116.61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90</v>
      </c>
      <c r="F25" s="21">
        <f>IF(E25&lt;&gt;0,E25+'Basic Price Adjustment'!$E48,"")</f>
        <v>87.47</v>
      </c>
      <c r="G25" s="109">
        <v>97.25</v>
      </c>
      <c r="H25" s="21">
        <f>IF(G25&lt;&gt;0,G25+'Basic Price Adjustment'!$E48,"")</f>
        <v>94.72</v>
      </c>
      <c r="I25" s="109">
        <v>97.25</v>
      </c>
      <c r="J25" s="21">
        <f>IF(I25&lt;&gt;0,I25+'Basic Price Adjustment'!$E48,"")</f>
        <v>94.72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104</v>
      </c>
      <c r="F26" s="22">
        <f>IF(E26&lt;&gt;0,E26+'Basic Price Adjustment'!$E49,"")</f>
        <v>101.47</v>
      </c>
      <c r="G26" s="109">
        <v>97.25</v>
      </c>
      <c r="H26" s="22">
        <f>IF(G26&lt;&gt;0,G26+'Basic Price Adjustment'!$E49,"")</f>
        <v>94.72</v>
      </c>
      <c r="I26" s="109">
        <v>97.25</v>
      </c>
      <c r="J26" s="22">
        <f>IF(I26&lt;&gt;0,I26+'Basic Price Adjustment'!$E49,"")</f>
        <v>94.72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8:D8"/>
    <mergeCell ref="E8:F8"/>
    <mergeCell ref="E7:F7"/>
    <mergeCell ref="I6:J6"/>
    <mergeCell ref="I7:J7"/>
    <mergeCell ref="G8:H8"/>
    <mergeCell ref="I8:J8"/>
    <mergeCell ref="C2:D2"/>
    <mergeCell ref="C5:D5"/>
    <mergeCell ref="C6:D6"/>
    <mergeCell ref="C7:D7"/>
    <mergeCell ref="G6:H6"/>
    <mergeCell ref="E6:F6"/>
    <mergeCell ref="G7:H7"/>
    <mergeCell ref="E2:F2"/>
    <mergeCell ref="G2:J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3" sqref="K3:P3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298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84.5</v>
      </c>
      <c r="R10" s="25">
        <f>IF(Q10&lt;&gt;0,Q10+'Basic Price Adjustment'!$E33,"")</f>
        <v>82.73</v>
      </c>
      <c r="S10" s="121">
        <v>87</v>
      </c>
      <c r="T10" s="25">
        <f>IF(S10&lt;&gt;0,S10+'Basic Price Adjustment'!$E33,"")</f>
        <v>85.23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88</v>
      </c>
      <c r="R11" s="21">
        <f>IF(Q11&lt;&gt;0,Q11+'Basic Price Adjustment'!$E34,"")</f>
        <v>86.01</v>
      </c>
      <c r="S11" s="109">
        <v>91</v>
      </c>
      <c r="T11" s="21">
        <f>IF(S11&lt;&gt;0,S11+'Basic Price Adjustment'!$E34,"")</f>
        <v>89.01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88.5</v>
      </c>
      <c r="R12" s="22">
        <f>IF(Q12&lt;&gt;0,Q12+'Basic Price Adjustment'!$E35,"")</f>
        <v>86.24</v>
      </c>
      <c r="S12" s="109">
        <v>89.5</v>
      </c>
      <c r="T12" s="22">
        <f>IF(S12&lt;&gt;0,S12+'Basic Price Adjustment'!$E35,"")</f>
        <v>87.24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88.5</v>
      </c>
      <c r="R13" s="21">
        <f>IF(Q13&lt;&gt;0,Q13+'Basic Price Adjustment'!$E36,"")</f>
        <v>86.24</v>
      </c>
      <c r="S13" s="109">
        <v>89.5</v>
      </c>
      <c r="T13" s="21">
        <f>IF(S13&lt;&gt;0,S13+'Basic Price Adjustment'!$E36,"")</f>
        <v>87.24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88.5</v>
      </c>
      <c r="R14" s="22">
        <f>IF(Q14&lt;&gt;0,Q14+'Basic Price Adjustment'!$E37,"")</f>
        <v>86.15</v>
      </c>
      <c r="S14" s="109">
        <v>91</v>
      </c>
      <c r="T14" s="22">
        <f>IF(S14&lt;&gt;0,S14+'Basic Price Adjustment'!$E37,"")</f>
        <v>88.65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102</v>
      </c>
      <c r="R15" s="21">
        <f>IF(Q15&lt;&gt;0,Q15+'Basic Price Adjustment'!$E38,"")</f>
        <v>99.69</v>
      </c>
      <c r="S15" s="109">
        <v>105</v>
      </c>
      <c r="T15" s="21">
        <f>IF(S15&lt;&gt;0,S15+'Basic Price Adjustment'!$E38,"")</f>
        <v>102.69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89</v>
      </c>
      <c r="R16" s="22">
        <f>IF(Q16&lt;&gt;0,Q16+'Basic Price Adjustment'!$E39,"")</f>
        <v>86.87</v>
      </c>
      <c r="S16" s="109">
        <v>91</v>
      </c>
      <c r="T16" s="22">
        <f>IF(S16&lt;&gt;0,S16+'Basic Price Adjustment'!$E39,"")</f>
        <v>88.87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93</v>
      </c>
      <c r="R17" s="21">
        <f>IF(Q17&lt;&gt;0,Q17+'Basic Price Adjustment'!$E40,"")</f>
        <v>90.2</v>
      </c>
      <c r="S17" s="109">
        <v>93.75</v>
      </c>
      <c r="T17" s="21">
        <f>IF(S17&lt;&gt;0,S17+'Basic Price Adjustment'!$E40,"")</f>
        <v>90.95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103</v>
      </c>
      <c r="R18" s="22">
        <f>IF(Q18&lt;&gt;0,Q18+'Basic Price Adjustment'!$E41,"")</f>
        <v>100.24</v>
      </c>
      <c r="S18" s="109">
        <v>105</v>
      </c>
      <c r="T18" s="22">
        <f>IF(S18&lt;&gt;0,S18+'Basic Price Adjustment'!$E41,"")</f>
        <v>102.24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91</v>
      </c>
      <c r="R19" s="21">
        <f>IF(Q19&lt;&gt;0,Q19+'Basic Price Adjustment'!$E42,"")</f>
        <v>88.24</v>
      </c>
      <c r="S19" s="109">
        <v>93</v>
      </c>
      <c r="T19" s="21">
        <f>IF(S19&lt;&gt;0,S19+'Basic Price Adjustment'!$E42,"")</f>
        <v>90.24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101</v>
      </c>
      <c r="R20" s="22">
        <f>IF(Q20&lt;&gt;0,Q20+'Basic Price Adjustment'!$E43,"")</f>
        <v>98.29</v>
      </c>
      <c r="S20" s="109">
        <v>103</v>
      </c>
      <c r="T20" s="22">
        <f>IF(S20&lt;&gt;0,S20+'Basic Price Adjustment'!$E43,"")</f>
        <v>100.29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101.57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101.75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105</v>
      </c>
      <c r="R23" s="21">
        <f>IF(Q23&lt;&gt;0,Q23+'Basic Price Adjustment'!$E46,"")</f>
        <v>101.7</v>
      </c>
      <c r="S23" s="109">
        <v>105</v>
      </c>
      <c r="T23" s="21">
        <f>IF(S23&lt;&gt;0,S23+'Basic Price Adjustment'!$E46,"")</f>
        <v>101.7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101.61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95</v>
      </c>
      <c r="R25" s="21">
        <f>IF(Q25&lt;&gt;0,Q25+'Basic Price Adjustment'!$E48,"")</f>
        <v>92.47</v>
      </c>
      <c r="S25" s="109">
        <v>96</v>
      </c>
      <c r="T25" s="21">
        <f>IF(S25&lt;&gt;0,S25+'Basic Price Adjustment'!$E48,"")</f>
        <v>93.47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103</v>
      </c>
      <c r="R26" s="22">
        <f>IF(Q26&lt;&gt;0,Q26+'Basic Price Adjustment'!$E49,"")</f>
        <v>100.47</v>
      </c>
      <c r="S26" s="109">
        <v>106</v>
      </c>
      <c r="T26" s="22">
        <f>IF(S26&lt;&gt;0,S26+'Basic Price Adjustment'!$E49,"")</f>
        <v>103.47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51">
    <mergeCell ref="S7:T7"/>
    <mergeCell ref="S8:T8"/>
    <mergeCell ref="Q3:T3"/>
    <mergeCell ref="Q5:T5"/>
    <mergeCell ref="S2:T2"/>
    <mergeCell ref="S4:T4"/>
    <mergeCell ref="S6:T6"/>
    <mergeCell ref="Q4:R4"/>
    <mergeCell ref="Q8:R8"/>
    <mergeCell ref="Q7:R7"/>
    <mergeCell ref="U7:V7"/>
    <mergeCell ref="U8:V8"/>
    <mergeCell ref="C2:J2"/>
    <mergeCell ref="K2:P2"/>
    <mergeCell ref="Q2:R2"/>
    <mergeCell ref="U2:V2"/>
    <mergeCell ref="U3:V3"/>
    <mergeCell ref="C6:D6"/>
    <mergeCell ref="M6:N6"/>
    <mergeCell ref="U4:V4"/>
    <mergeCell ref="U5:V5"/>
    <mergeCell ref="U6:V6"/>
    <mergeCell ref="G7:H7"/>
    <mergeCell ref="I7:J7"/>
    <mergeCell ref="K7:L7"/>
    <mergeCell ref="G6:H6"/>
    <mergeCell ref="A3:A8"/>
    <mergeCell ref="B3:B4"/>
    <mergeCell ref="C3:J3"/>
    <mergeCell ref="K3:P3"/>
    <mergeCell ref="M8:N8"/>
    <mergeCell ref="O6:P6"/>
    <mergeCell ref="C4:J4"/>
    <mergeCell ref="K4:P4"/>
    <mergeCell ref="C8:D8"/>
    <mergeCell ref="G8:H8"/>
    <mergeCell ref="C7:D7"/>
    <mergeCell ref="M7:N7"/>
    <mergeCell ref="O7:P7"/>
    <mergeCell ref="B5:B6"/>
    <mergeCell ref="O8:P8"/>
    <mergeCell ref="C5:J5"/>
    <mergeCell ref="E6:F6"/>
    <mergeCell ref="E7:F7"/>
    <mergeCell ref="E8:F8"/>
    <mergeCell ref="K5:P5"/>
    <mergeCell ref="Q6:R6"/>
    <mergeCell ref="I8:J8"/>
    <mergeCell ref="K8:L8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0" width="11.7109375" style="3" hidden="1" customWidth="1"/>
    <col min="11" max="18" width="11.7109375" style="2" customWidth="1"/>
    <col min="19" max="16384" width="9.140625" style="3"/>
  </cols>
  <sheetData>
    <row r="2" spans="1:18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K2" s="177" t="s">
        <v>311</v>
      </c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58" t="s">
        <v>149</v>
      </c>
      <c r="J3" s="52"/>
      <c r="K3" s="159" t="s">
        <v>245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63"/>
      <c r="J4" s="64"/>
      <c r="K4" s="161"/>
      <c r="L4" s="180"/>
      <c r="M4" s="180"/>
      <c r="N4" s="180"/>
      <c r="O4" s="180"/>
      <c r="P4" s="180"/>
      <c r="Q4" s="180"/>
      <c r="R4" s="162"/>
    </row>
    <row r="5" spans="1:18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89" t="s">
        <v>27</v>
      </c>
      <c r="J5" s="79"/>
      <c r="K5" s="159" t="s">
        <v>28</v>
      </c>
      <c r="L5" s="163"/>
      <c r="M5" s="163"/>
      <c r="N5" s="163"/>
      <c r="O5" s="163"/>
      <c r="P5" s="163"/>
      <c r="Q5" s="163"/>
      <c r="R5" s="160"/>
    </row>
    <row r="6" spans="1:18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31</v>
      </c>
      <c r="J6" s="176"/>
      <c r="K6" s="161" t="s">
        <v>92</v>
      </c>
      <c r="L6" s="162"/>
      <c r="M6" s="161" t="s">
        <v>33</v>
      </c>
      <c r="N6" s="162"/>
      <c r="O6" s="149" t="s">
        <v>29</v>
      </c>
      <c r="P6" s="150"/>
      <c r="Q6" s="149" t="s">
        <v>154</v>
      </c>
      <c r="R6" s="150"/>
    </row>
    <row r="7" spans="1:18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5" t="s">
        <v>42</v>
      </c>
      <c r="J7" s="156"/>
      <c r="K7" s="151" t="s">
        <v>93</v>
      </c>
      <c r="L7" s="152"/>
      <c r="M7" s="151" t="s">
        <v>35</v>
      </c>
      <c r="N7" s="152"/>
      <c r="O7" s="151" t="s">
        <v>324</v>
      </c>
      <c r="P7" s="152"/>
      <c r="Q7" s="151" t="s">
        <v>325</v>
      </c>
      <c r="R7" s="152"/>
    </row>
    <row r="8" spans="1:18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7" t="s">
        <v>37</v>
      </c>
      <c r="J8" s="158"/>
      <c r="K8" s="153" t="s">
        <v>94</v>
      </c>
      <c r="L8" s="154"/>
      <c r="M8" s="153" t="s">
        <v>38</v>
      </c>
      <c r="N8" s="154"/>
      <c r="O8" s="153" t="s">
        <v>323</v>
      </c>
      <c r="P8" s="154"/>
      <c r="Q8" s="153" t="s">
        <v>155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77.5</v>
      </c>
      <c r="G10" s="121">
        <v>68</v>
      </c>
      <c r="H10" s="25">
        <f>IF(G10&lt;&gt;0,G10+'Basic Price Adjustment'!$E33,"")</f>
        <v>66.23</v>
      </c>
      <c r="I10" s="50"/>
      <c r="J10" s="25" t="str">
        <f>IF(I10&lt;&gt;0,I10+'Basic Price Adjustment'!$E33,"")</f>
        <v/>
      </c>
      <c r="K10" s="121">
        <v>86.5</v>
      </c>
      <c r="L10" s="25">
        <f>IF(K10&lt;&gt;0,K10+'Basic Price Adjustment'!$E33,"")</f>
        <v>84.73</v>
      </c>
      <c r="M10" s="121">
        <v>99.5</v>
      </c>
      <c r="N10" s="25">
        <f>IF(M10&lt;&gt;0,M10+'Basic Price Adjustment'!$E33,"")</f>
        <v>97.73</v>
      </c>
      <c r="O10" s="121">
        <v>69.75</v>
      </c>
      <c r="P10" s="25">
        <f>IF(O10&lt;&gt;0,O10+'Basic Price Adjustment'!$E33,"")</f>
        <v>67.98</v>
      </c>
      <c r="Q10" s="121">
        <v>96.25</v>
      </c>
      <c r="R10" s="25">
        <f>IF(Q10&lt;&gt;0,Q10+'Basic Price Adjustment'!$E33,"")</f>
        <v>94.48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78.150000000000006</v>
      </c>
      <c r="G11" s="109"/>
      <c r="H11" s="21" t="str">
        <f>IF(G11&lt;&gt;0,G11+'Basic Price Adjustment'!$E34,"")</f>
        <v/>
      </c>
      <c r="I11" s="29"/>
      <c r="J11" s="21" t="str">
        <f>IF(I11&lt;&gt;0,I11+'Basic Price Adjustment'!$E34,"")</f>
        <v/>
      </c>
      <c r="K11" s="109">
        <v>86.5</v>
      </c>
      <c r="L11" s="21">
        <f>IF(K11&lt;&gt;0,K11+'Basic Price Adjustment'!$E34,"")</f>
        <v>84.51</v>
      </c>
      <c r="M11" s="109">
        <v>99.5</v>
      </c>
      <c r="N11" s="21">
        <f>IF(M11&lt;&gt;0,M11+'Basic Price Adjustment'!$E34,"")</f>
        <v>97.51</v>
      </c>
      <c r="O11" s="109">
        <v>69.75</v>
      </c>
      <c r="P11" s="21">
        <f>IF(O11&lt;&gt;0,O11+'Basic Price Adjustment'!$E34,"")</f>
        <v>67.760000000000005</v>
      </c>
      <c r="Q11" s="109">
        <v>96.25</v>
      </c>
      <c r="R11" s="21">
        <f>IF(Q11&lt;&gt;0,Q11+'Basic Price Adjustment'!$E34,"")</f>
        <v>94.26</v>
      </c>
    </row>
    <row r="12" spans="1:1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78.11</v>
      </c>
      <c r="G12" s="109">
        <v>76</v>
      </c>
      <c r="H12" s="22">
        <f>IF(G12&lt;&gt;0,G12+'Basic Price Adjustment'!$E35,"")</f>
        <v>73.739999999999995</v>
      </c>
      <c r="I12" s="48"/>
      <c r="J12" s="22" t="str">
        <f>IF(I12&lt;&gt;0,I12+'Basic Price Adjustment'!$E35,"")</f>
        <v/>
      </c>
      <c r="K12" s="109">
        <v>94.5</v>
      </c>
      <c r="L12" s="22">
        <f>IF(K12&lt;&gt;0,K12+'Basic Price Adjustment'!$E35,"")</f>
        <v>92.24</v>
      </c>
      <c r="M12" s="109">
        <v>102.5</v>
      </c>
      <c r="N12" s="22">
        <f>IF(M12&lt;&gt;0,M12+'Basic Price Adjustment'!$E35,"")</f>
        <v>100.24</v>
      </c>
      <c r="O12" s="109">
        <v>79.75</v>
      </c>
      <c r="P12" s="22">
        <f>IF(O12&lt;&gt;0,O12+'Basic Price Adjustment'!$E35,"")</f>
        <v>77.489999999999995</v>
      </c>
      <c r="Q12" s="109">
        <v>101.25</v>
      </c>
      <c r="R12" s="22">
        <f>IF(Q12&lt;&gt;0,Q12+'Basic Price Adjustment'!$E35,"")</f>
        <v>98.99</v>
      </c>
    </row>
    <row r="13" spans="1:1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78.11</v>
      </c>
      <c r="G13" s="109">
        <v>76</v>
      </c>
      <c r="H13" s="21">
        <f>IF(G13&lt;&gt;0,G13+'Basic Price Adjustment'!$E36,"")</f>
        <v>73.739999999999995</v>
      </c>
      <c r="I13" s="29"/>
      <c r="J13" s="21" t="str">
        <f>IF(I13&lt;&gt;0,I13+'Basic Price Adjustment'!$E36,"")</f>
        <v/>
      </c>
      <c r="K13" s="109">
        <v>94.5</v>
      </c>
      <c r="L13" s="21">
        <f>IF(K13&lt;&gt;0,K13+'Basic Price Adjustment'!$E36,"")</f>
        <v>92.24</v>
      </c>
      <c r="M13" s="109">
        <v>102.5</v>
      </c>
      <c r="N13" s="21">
        <f>IF(M13&lt;&gt;0,M13+'Basic Price Adjustment'!$E36,"")</f>
        <v>100.24</v>
      </c>
      <c r="O13" s="109">
        <v>79.75</v>
      </c>
      <c r="P13" s="21">
        <f>IF(O13&lt;&gt;0,O13+'Basic Price Adjustment'!$E36,"")</f>
        <v>77.489999999999995</v>
      </c>
      <c r="Q13" s="109">
        <v>101.25</v>
      </c>
      <c r="R13" s="21">
        <f>IF(Q13&lt;&gt;0,Q13+'Basic Price Adjustment'!$E36,"")</f>
        <v>98.99</v>
      </c>
    </row>
    <row r="14" spans="1:1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78.160000000000011</v>
      </c>
      <c r="G14" s="109">
        <v>79</v>
      </c>
      <c r="H14" s="22">
        <f>IF(G14&lt;&gt;0,G14+'Basic Price Adjustment'!$E37,"")</f>
        <v>76.650000000000006</v>
      </c>
      <c r="I14" s="48"/>
      <c r="J14" s="22" t="str">
        <f>IF(I14&lt;&gt;0,I14+'Basic Price Adjustment'!$E37,"")</f>
        <v/>
      </c>
      <c r="K14" s="109">
        <v>94.5</v>
      </c>
      <c r="L14" s="22">
        <f>IF(K14&lt;&gt;0,K14+'Basic Price Adjustment'!$E37,"")</f>
        <v>92.15</v>
      </c>
      <c r="M14" s="109">
        <v>104.5</v>
      </c>
      <c r="N14" s="22">
        <f>IF(M14&lt;&gt;0,M14+'Basic Price Adjustment'!$E37,"")</f>
        <v>102.15</v>
      </c>
      <c r="O14" s="109">
        <v>79.75</v>
      </c>
      <c r="P14" s="22">
        <f>IF(O14&lt;&gt;0,O14+'Basic Price Adjustment'!$E37,"")</f>
        <v>77.400000000000006</v>
      </c>
      <c r="Q14" s="109">
        <v>101.25</v>
      </c>
      <c r="R14" s="22">
        <f>IF(Q14&lt;&gt;0,Q14+'Basic Price Adjustment'!$E37,"")</f>
        <v>98.9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88.039999999999992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81.61</v>
      </c>
      <c r="G16" s="109"/>
      <c r="H16" s="22" t="str">
        <f>IF(G16&lt;&gt;0,G16+'Basic Price Adjustment'!$E39,"")</f>
        <v/>
      </c>
      <c r="I16" s="48"/>
      <c r="J16" s="22" t="str">
        <f>IF(I16&lt;&gt;0,I16+'Basic Price Adjustment'!$E39,"")</f>
        <v/>
      </c>
      <c r="K16" s="109">
        <v>94.5</v>
      </c>
      <c r="L16" s="22">
        <f>IF(K16&lt;&gt;0,K16+'Basic Price Adjustment'!$E39,"")</f>
        <v>92.37</v>
      </c>
      <c r="M16" s="109">
        <v>103.25</v>
      </c>
      <c r="N16" s="22">
        <f>IF(M16&lt;&gt;0,M16+'Basic Price Adjustment'!$E39,"")</f>
        <v>101.12</v>
      </c>
      <c r="O16" s="109">
        <v>79.849999999999994</v>
      </c>
      <c r="P16" s="22">
        <f>IF(O16&lt;&gt;0,O16+'Basic Price Adjustment'!$E39,"")</f>
        <v>77.72</v>
      </c>
      <c r="Q16" s="109">
        <v>99.75</v>
      </c>
      <c r="R16" s="22">
        <f>IF(Q16&lt;&gt;0,Q16+'Basic Price Adjustment'!$E39,"")</f>
        <v>97.62</v>
      </c>
    </row>
    <row r="17" spans="1:1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85.27</v>
      </c>
      <c r="G17" s="109">
        <v>81.5</v>
      </c>
      <c r="H17" s="21">
        <f>IF(G17&lt;&gt;0,G17+'Basic Price Adjustment'!$E40,"")</f>
        <v>78.7</v>
      </c>
      <c r="I17" s="29"/>
      <c r="J17" s="21" t="str">
        <f>IF(I17&lt;&gt;0,I17+'Basic Price Adjustment'!$E40,"")</f>
        <v/>
      </c>
      <c r="K17" s="109">
        <v>100.5</v>
      </c>
      <c r="L17" s="21">
        <f>IF(K17&lt;&gt;0,K17+'Basic Price Adjustment'!$E40,"")</f>
        <v>97.7</v>
      </c>
      <c r="M17" s="109">
        <v>108.5</v>
      </c>
      <c r="N17" s="21">
        <f>IF(M17&lt;&gt;0,M17+'Basic Price Adjustment'!$E40,"")</f>
        <v>105.7</v>
      </c>
      <c r="O17" s="109">
        <v>81.599999999999994</v>
      </c>
      <c r="P17" s="21">
        <f>IF(O17&lt;&gt;0,O17+'Basic Price Adjustment'!$E40,"")</f>
        <v>78.8</v>
      </c>
      <c r="Q17" s="109">
        <v>110</v>
      </c>
      <c r="R17" s="21">
        <f>IF(Q17&lt;&gt;0,Q17+'Basic Price Adjustment'!$E40,"")</f>
        <v>107.2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95.78</v>
      </c>
      <c r="G18" s="109"/>
      <c r="H18" s="22" t="str">
        <f>IF(G18&lt;&gt;0,G18+'Basic Price Adjustment'!$E41,"")</f>
        <v/>
      </c>
      <c r="I18" s="48"/>
      <c r="J18" s="22" t="str">
        <f>IF(I18&lt;&gt;0,I18+'Basic Price Adjustment'!$E41,"")</f>
        <v/>
      </c>
      <c r="K18" s="109">
        <v>110.5</v>
      </c>
      <c r="L18" s="22">
        <f>IF(K18&lt;&gt;0,K18+'Basic Price Adjustment'!$E41,"")</f>
        <v>107.74</v>
      </c>
      <c r="M18" s="109">
        <v>114</v>
      </c>
      <c r="N18" s="22">
        <f>IF(M18&lt;&gt;0,M18+'Basic Price Adjustment'!$E41,"")</f>
        <v>111.24</v>
      </c>
      <c r="O18" s="109">
        <v>94.9</v>
      </c>
      <c r="P18" s="22">
        <f>IF(O18&lt;&gt;0,O18+'Basic Price Adjustment'!$E41,"")</f>
        <v>92.14</v>
      </c>
      <c r="Q18" s="109">
        <v>97</v>
      </c>
      <c r="R18" s="22">
        <f>IF(Q18&lt;&gt;0,Q18+'Basic Price Adjustment'!$E41,"")</f>
        <v>94.24</v>
      </c>
    </row>
    <row r="19" spans="1:1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85.309999999999988</v>
      </c>
      <c r="G19" s="109">
        <v>81.5</v>
      </c>
      <c r="H19" s="21">
        <f>IF(G19&lt;&gt;0,G19+'Basic Price Adjustment'!$E42,"")</f>
        <v>78.739999999999995</v>
      </c>
      <c r="I19" s="29"/>
      <c r="J19" s="21" t="str">
        <f>IF(I19&lt;&gt;0,I19+'Basic Price Adjustment'!$E42,"")</f>
        <v/>
      </c>
      <c r="K19" s="109">
        <v>100.5</v>
      </c>
      <c r="L19" s="21">
        <f>IF(K19&lt;&gt;0,K19+'Basic Price Adjustment'!$E42,"")</f>
        <v>97.74</v>
      </c>
      <c r="M19" s="109">
        <v>108.5</v>
      </c>
      <c r="N19" s="21">
        <f>IF(M19&lt;&gt;0,M19+'Basic Price Adjustment'!$E42,"")</f>
        <v>105.74</v>
      </c>
      <c r="O19" s="109">
        <v>82.65</v>
      </c>
      <c r="P19" s="21">
        <f>IF(O19&lt;&gt;0,O19+'Basic Price Adjustment'!$E42,"")</f>
        <v>79.89</v>
      </c>
      <c r="Q19" s="109">
        <v>110</v>
      </c>
      <c r="R19" s="21">
        <f>IF(Q19&lt;&gt;0,Q19+'Basic Price Adjustment'!$E42,"")</f>
        <v>107.24</v>
      </c>
    </row>
    <row r="20" spans="1:1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93.850000000000009</v>
      </c>
      <c r="G20" s="109">
        <v>86</v>
      </c>
      <c r="H20" s="22">
        <f>IF(G20&lt;&gt;0,G20+'Basic Price Adjustment'!$E43,"")</f>
        <v>83.29</v>
      </c>
      <c r="I20" s="48"/>
      <c r="J20" s="22" t="str">
        <f>IF(I20&lt;&gt;0,I20+'Basic Price Adjustment'!$E43,"")</f>
        <v/>
      </c>
      <c r="K20" s="109">
        <v>110.5</v>
      </c>
      <c r="L20" s="22">
        <f>IF(K20&lt;&gt;0,K20+'Basic Price Adjustment'!$E43,"")</f>
        <v>107.79</v>
      </c>
      <c r="M20" s="109">
        <v>111</v>
      </c>
      <c r="N20" s="22">
        <f>IF(M20&lt;&gt;0,M20+'Basic Price Adjustment'!$E43,"")</f>
        <v>108.29</v>
      </c>
      <c r="O20" s="109">
        <v>93.9</v>
      </c>
      <c r="P20" s="22">
        <f>IF(O20&lt;&gt;0,O20+'Basic Price Adjustment'!$E43,"")</f>
        <v>91.190000000000012</v>
      </c>
      <c r="Q20" s="109">
        <v>112</v>
      </c>
      <c r="R20" s="22">
        <f>IF(Q20&lt;&gt;0,Q20+'Basic Price Adjustment'!$E43,"")</f>
        <v>109.29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116.57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116.75</v>
      </c>
      <c r="G22" s="109"/>
      <c r="H22" s="22" t="str">
        <f>IF(G22&lt;&gt;0,G22+'Basic Price Adjustment'!$E45,"")</f>
        <v/>
      </c>
      <c r="I22" s="48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109.42</v>
      </c>
      <c r="G23" s="109"/>
      <c r="H23" s="21" t="str">
        <f>IF(G23&lt;&gt;0,G23+'Basic Price Adjustment'!$E46,"")</f>
        <v/>
      </c>
      <c r="I23" s="2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>
        <v>121</v>
      </c>
      <c r="N23" s="21">
        <f>IF(M23&lt;&gt;0,M23+'Basic Price Adjustment'!$E46,"")</f>
        <v>117.7</v>
      </c>
      <c r="O23" s="109"/>
      <c r="P23" s="21" t="str">
        <f>IF(O23&lt;&gt;0,O23+'Basic Price Adjustment'!$E46,"")</f>
        <v/>
      </c>
      <c r="Q23" s="109">
        <v>119</v>
      </c>
      <c r="R23" s="21">
        <f>IF(Q23&lt;&gt;0,Q23+'Basic Price Adjustment'!$E46,"")</f>
        <v>115.7</v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114.28</v>
      </c>
      <c r="G24" s="109"/>
      <c r="H24" s="22" t="str">
        <f>IF(G24&lt;&gt;0,G24+'Basic Price Adjustment'!$E47,"")</f>
        <v/>
      </c>
      <c r="I24" s="48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93.24</v>
      </c>
      <c r="G25" s="109"/>
      <c r="H25" s="21" t="str">
        <f>IF(G25&lt;&gt;0,G25+'Basic Price Adjustment'!$E48,"")</f>
        <v/>
      </c>
      <c r="I25" s="29"/>
      <c r="J25" s="21" t="str">
        <f>IF(I25&lt;&gt;0,I25+'Basic Price Adjustment'!$E48,"")</f>
        <v/>
      </c>
      <c r="K25" s="109">
        <v>108.5</v>
      </c>
      <c r="L25" s="21">
        <f>IF(K25&lt;&gt;0,K25+'Basic Price Adjustment'!$E48,"")</f>
        <v>105.97</v>
      </c>
      <c r="M25" s="109">
        <v>108</v>
      </c>
      <c r="N25" s="21">
        <f>IF(M25&lt;&gt;0,M25+'Basic Price Adjustment'!$E48,"")</f>
        <v>105.47</v>
      </c>
      <c r="O25" s="109">
        <v>94.9</v>
      </c>
      <c r="P25" s="21">
        <f>IF(O25&lt;&gt;0,O25+'Basic Price Adjustment'!$E48,"")</f>
        <v>92.37</v>
      </c>
      <c r="Q25" s="109">
        <v>107</v>
      </c>
      <c r="R25" s="21">
        <f>IF(Q25&lt;&gt;0,Q25+'Basic Price Adjustment'!$E48,"")</f>
        <v>104.47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93.24</v>
      </c>
      <c r="G26" s="109"/>
      <c r="H26" s="22" t="str">
        <f>IF(G26&lt;&gt;0,G26+'Basic Price Adjustment'!$E49,"")</f>
        <v/>
      </c>
      <c r="I26" s="48"/>
      <c r="J26" s="22" t="str">
        <f>IF(I26&lt;&gt;0,I26+'Basic Price Adjustment'!$E49,"")</f>
        <v/>
      </c>
      <c r="K26" s="109">
        <v>108.5</v>
      </c>
      <c r="L26" s="22">
        <f>IF(K26&lt;&gt;0,K26+'Basic Price Adjustment'!$E49,"")</f>
        <v>105.97</v>
      </c>
      <c r="M26" s="109">
        <v>108</v>
      </c>
      <c r="N26" s="22">
        <f>IF(M26&lt;&gt;0,M26+'Basic Price Adjustment'!$E49,"")</f>
        <v>105.47</v>
      </c>
      <c r="O26" s="109">
        <v>94.9</v>
      </c>
      <c r="P26" s="22">
        <f>IF(O26&lt;&gt;0,O26+'Basic Price Adjustment'!$E49,"")</f>
        <v>92.37</v>
      </c>
      <c r="Q26" s="109">
        <v>107</v>
      </c>
      <c r="R26" s="22">
        <f>IF(Q26&lt;&gt;0,Q26+'Basic Price Adjustment'!$E49,"")</f>
        <v>104.47</v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4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3">
    <mergeCell ref="K2:R2"/>
    <mergeCell ref="E6:F6"/>
    <mergeCell ref="K3:R3"/>
    <mergeCell ref="K4:R4"/>
    <mergeCell ref="K5:R5"/>
    <mergeCell ref="E8:F8"/>
    <mergeCell ref="G8:H8"/>
    <mergeCell ref="G7:H7"/>
    <mergeCell ref="G6:H6"/>
    <mergeCell ref="C2:D2"/>
    <mergeCell ref="E2:F2"/>
    <mergeCell ref="G2:H2"/>
    <mergeCell ref="A3:A8"/>
    <mergeCell ref="B3:B4"/>
    <mergeCell ref="G3:H3"/>
    <mergeCell ref="B5:B6"/>
    <mergeCell ref="G5:H5"/>
    <mergeCell ref="G4:H4"/>
    <mergeCell ref="C3:D3"/>
    <mergeCell ref="C4:D4"/>
    <mergeCell ref="C5:D5"/>
    <mergeCell ref="C6:D6"/>
    <mergeCell ref="C7:D7"/>
    <mergeCell ref="C8:D8"/>
    <mergeCell ref="E3:F3"/>
    <mergeCell ref="E4:F4"/>
    <mergeCell ref="E5:F5"/>
    <mergeCell ref="E7:F7"/>
    <mergeCell ref="Q7:R7"/>
    <mergeCell ref="Q6:R6"/>
    <mergeCell ref="K6:L6"/>
    <mergeCell ref="I7:J7"/>
    <mergeCell ref="I8:J8"/>
    <mergeCell ref="I6:J6"/>
    <mergeCell ref="K8:L8"/>
    <mergeCell ref="M8:N8"/>
    <mergeCell ref="M6:N6"/>
    <mergeCell ref="K7:L7"/>
    <mergeCell ref="M7:N7"/>
    <mergeCell ref="Q8:R8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26" width="11.7109375" style="3" bestFit="1" customWidth="1"/>
    <col min="27" max="16384" width="9.140625" style="3"/>
  </cols>
  <sheetData>
    <row r="2" spans="1:26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  <c r="W2" s="179" t="s">
        <v>329</v>
      </c>
      <c r="X2" s="179"/>
      <c r="Y2" s="179" t="s">
        <v>319</v>
      </c>
      <c r="Z2" s="179"/>
    </row>
    <row r="3" spans="1:26" s="27" customFormat="1" ht="30" customHeight="1" thickTop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01" t="s">
        <v>263</v>
      </c>
      <c r="R3" s="202"/>
      <c r="S3" s="202"/>
      <c r="T3" s="202"/>
      <c r="U3" s="199" t="s">
        <v>245</v>
      </c>
      <c r="V3" s="200"/>
      <c r="W3" s="199" t="s">
        <v>264</v>
      </c>
      <c r="X3" s="203"/>
      <c r="Y3" s="203"/>
      <c r="Z3" s="204"/>
    </row>
    <row r="4" spans="1:26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  <c r="W4" s="161"/>
      <c r="X4" s="180"/>
      <c r="Y4" s="161"/>
      <c r="Z4" s="180"/>
    </row>
    <row r="5" spans="1:26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  <c r="W5" s="193" t="s">
        <v>60</v>
      </c>
      <c r="X5" s="194"/>
      <c r="Y5" s="194"/>
      <c r="Z5" s="194"/>
    </row>
    <row r="6" spans="1:26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W6" s="175" t="s">
        <v>123</v>
      </c>
      <c r="X6" s="176"/>
      <c r="Y6" s="175" t="s">
        <v>49</v>
      </c>
      <c r="Z6" s="176"/>
    </row>
    <row r="7" spans="1:26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W7" s="155" t="s">
        <v>152</v>
      </c>
      <c r="X7" s="156"/>
      <c r="Y7" s="155" t="s">
        <v>303</v>
      </c>
      <c r="Z7" s="156"/>
    </row>
    <row r="8" spans="1:26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W8" s="157" t="s">
        <v>153</v>
      </c>
      <c r="X8" s="158"/>
      <c r="Y8" s="157" t="s">
        <v>304</v>
      </c>
      <c r="Z8" s="158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72</v>
      </c>
      <c r="R10" s="25">
        <f>IF(Q10&lt;&gt;0,Q10+'Basic Price Adjustment'!$E33,"")</f>
        <v>70.23</v>
      </c>
      <c r="S10" s="121">
        <v>64</v>
      </c>
      <c r="T10" s="25">
        <f>IF(S10&lt;&gt;0,S10+'Basic Price Adjustment'!$E33,"")</f>
        <v>62.23</v>
      </c>
      <c r="U10" s="121">
        <v>96.25</v>
      </c>
      <c r="V10" s="25">
        <f>IF(U10&lt;&gt;0,U10+'Basic Price Adjustment'!$E33,"")</f>
        <v>94.48</v>
      </c>
      <c r="W10" s="121">
        <v>84.5</v>
      </c>
      <c r="X10" s="25">
        <f>IF(W10&lt;&gt;0,W10+'Basic Price Adjustment'!$E33,"")</f>
        <v>82.73</v>
      </c>
      <c r="Y10" s="121">
        <v>87</v>
      </c>
      <c r="Z10" s="25">
        <f>IF(Y10&lt;&gt;0,Y10+'Basic Price Adjustment'!$E33,"")</f>
        <v>85.23</v>
      </c>
    </row>
    <row r="11" spans="1:26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80</v>
      </c>
      <c r="R11" s="21">
        <f>IF(Q11&lt;&gt;0,Q11+'Basic Price Adjustment'!$E34,"")</f>
        <v>78.010000000000005</v>
      </c>
      <c r="S11" s="109">
        <v>68</v>
      </c>
      <c r="T11" s="21">
        <f>IF(S11&lt;&gt;0,S11+'Basic Price Adjustment'!$E34,"")</f>
        <v>66.010000000000005</v>
      </c>
      <c r="U11" s="109">
        <v>96.25</v>
      </c>
      <c r="V11" s="21">
        <f>IF(U11&lt;&gt;0,U11+'Basic Price Adjustment'!$E34,"")</f>
        <v>94.26</v>
      </c>
      <c r="W11" s="109">
        <v>88</v>
      </c>
      <c r="X11" s="21">
        <f>IF(W11&lt;&gt;0,W11+'Basic Price Adjustment'!$E34,"")</f>
        <v>86.01</v>
      </c>
      <c r="Y11" s="109">
        <v>91</v>
      </c>
      <c r="Z11" s="21">
        <f>IF(Y11&lt;&gt;0,Y11+'Basic Price Adjustment'!$E34,"")</f>
        <v>89.01</v>
      </c>
    </row>
    <row r="12" spans="1:26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77</v>
      </c>
      <c r="R12" s="22">
        <f>IF(Q12&lt;&gt;0,Q12+'Basic Price Adjustment'!$E35,"")</f>
        <v>74.739999999999995</v>
      </c>
      <c r="S12" s="109">
        <v>68</v>
      </c>
      <c r="T12" s="22">
        <f>IF(S12&lt;&gt;0,S12+'Basic Price Adjustment'!$E35,"")</f>
        <v>65.739999999999995</v>
      </c>
      <c r="U12" s="109">
        <v>101.25</v>
      </c>
      <c r="V12" s="22">
        <f>IF(U12&lt;&gt;0,U12+'Basic Price Adjustment'!$E35,"")</f>
        <v>98.99</v>
      </c>
      <c r="W12" s="109">
        <v>88.5</v>
      </c>
      <c r="X12" s="22">
        <f>IF(W12&lt;&gt;0,W12+'Basic Price Adjustment'!$E35,"")</f>
        <v>86.24</v>
      </c>
      <c r="Y12" s="109">
        <v>89.5</v>
      </c>
      <c r="Z12" s="22">
        <f>IF(Y12&lt;&gt;0,Y12+'Basic Price Adjustment'!$E35,"")</f>
        <v>87.24</v>
      </c>
    </row>
    <row r="13" spans="1:26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77</v>
      </c>
      <c r="R13" s="21">
        <f>IF(Q13&lt;&gt;0,Q13+'Basic Price Adjustment'!$E36,"")</f>
        <v>74.739999999999995</v>
      </c>
      <c r="S13" s="109">
        <v>68</v>
      </c>
      <c r="T13" s="21">
        <f>IF(S13&lt;&gt;0,S13+'Basic Price Adjustment'!$E36,"")</f>
        <v>65.739999999999995</v>
      </c>
      <c r="U13" s="109">
        <v>101.25</v>
      </c>
      <c r="V13" s="21">
        <f>IF(U13&lt;&gt;0,U13+'Basic Price Adjustment'!$E36,"")</f>
        <v>98.99</v>
      </c>
      <c r="W13" s="109">
        <v>88.5</v>
      </c>
      <c r="X13" s="21">
        <f>IF(W13&lt;&gt;0,W13+'Basic Price Adjustment'!$E36,"")</f>
        <v>86.24</v>
      </c>
      <c r="Y13" s="109">
        <v>89.5</v>
      </c>
      <c r="Z13" s="21">
        <f>IF(Y13&lt;&gt;0,Y13+'Basic Price Adjustment'!$E36,"")</f>
        <v>87.24</v>
      </c>
    </row>
    <row r="14" spans="1:26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77</v>
      </c>
      <c r="R14" s="22">
        <f>IF(Q14&lt;&gt;0,Q14+'Basic Price Adjustment'!$E37,"")</f>
        <v>74.650000000000006</v>
      </c>
      <c r="S14" s="109">
        <v>68</v>
      </c>
      <c r="T14" s="22">
        <f>IF(S14&lt;&gt;0,S14+'Basic Price Adjustment'!$E37,"")</f>
        <v>65.650000000000006</v>
      </c>
      <c r="U14" s="109">
        <v>101.25</v>
      </c>
      <c r="V14" s="22">
        <f>IF(U14&lt;&gt;0,U14+'Basic Price Adjustment'!$E37,"")</f>
        <v>98.9</v>
      </c>
      <c r="W14" s="109">
        <v>88.5</v>
      </c>
      <c r="X14" s="22">
        <f>IF(W14&lt;&gt;0,W14+'Basic Price Adjustment'!$E37,"")</f>
        <v>86.15</v>
      </c>
      <c r="Y14" s="109">
        <v>91</v>
      </c>
      <c r="Z14" s="22">
        <f>IF(Y14&lt;&gt;0,Y14+'Basic Price Adjustment'!$E37,"")</f>
        <v>88.65</v>
      </c>
    </row>
    <row r="15" spans="1:26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92</v>
      </c>
      <c r="R15" s="21">
        <f>IF(Q15&lt;&gt;0,Q15+'Basic Price Adjustment'!$E38,"")</f>
        <v>89.69</v>
      </c>
      <c r="S15" s="109">
        <v>88</v>
      </c>
      <c r="T15" s="21">
        <f>IF(S15&lt;&gt;0,S15+'Basic Price Adjustment'!$E38,"")</f>
        <v>85.69</v>
      </c>
      <c r="U15" s="109"/>
      <c r="V15" s="21" t="str">
        <f>IF(U15&lt;&gt;0,U15+'Basic Price Adjustment'!$E38,"")</f>
        <v/>
      </c>
      <c r="W15" s="109">
        <v>102</v>
      </c>
      <c r="X15" s="21">
        <f>IF(W15&lt;&gt;0,W15+'Basic Price Adjustment'!$E38,"")</f>
        <v>99.69</v>
      </c>
      <c r="Y15" s="109">
        <v>105</v>
      </c>
      <c r="Z15" s="21">
        <f>IF(Y15&lt;&gt;0,Y15+'Basic Price Adjustment'!$E38,"")</f>
        <v>102.69</v>
      </c>
    </row>
    <row r="16" spans="1:26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79</v>
      </c>
      <c r="R16" s="22">
        <f>IF(Q16&lt;&gt;0,Q16+'Basic Price Adjustment'!$E39,"")</f>
        <v>76.87</v>
      </c>
      <c r="S16" s="109">
        <v>70</v>
      </c>
      <c r="T16" s="22">
        <f>IF(S16&lt;&gt;0,S16+'Basic Price Adjustment'!$E39,"")</f>
        <v>67.87</v>
      </c>
      <c r="U16" s="109">
        <v>99.75</v>
      </c>
      <c r="V16" s="22">
        <f>IF(U16&lt;&gt;0,U16+'Basic Price Adjustment'!$E39,"")</f>
        <v>97.62</v>
      </c>
      <c r="W16" s="109">
        <v>89</v>
      </c>
      <c r="X16" s="22">
        <f>IF(W16&lt;&gt;0,W16+'Basic Price Adjustment'!$E39,"")</f>
        <v>86.87</v>
      </c>
      <c r="Y16" s="109">
        <v>91</v>
      </c>
      <c r="Z16" s="22">
        <f>IF(Y16&lt;&gt;0,Y16+'Basic Price Adjustment'!$E39,"")</f>
        <v>88.87</v>
      </c>
    </row>
    <row r="17" spans="1:26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81</v>
      </c>
      <c r="R17" s="21">
        <f>IF(Q17&lt;&gt;0,Q17+'Basic Price Adjustment'!$E40,"")</f>
        <v>78.2</v>
      </c>
      <c r="S17" s="109">
        <v>76</v>
      </c>
      <c r="T17" s="21">
        <f>IF(S17&lt;&gt;0,S17+'Basic Price Adjustment'!$E40,"")</f>
        <v>73.2</v>
      </c>
      <c r="U17" s="109">
        <v>110</v>
      </c>
      <c r="V17" s="21">
        <f>IF(U17&lt;&gt;0,U17+'Basic Price Adjustment'!$E40,"")</f>
        <v>107.2</v>
      </c>
      <c r="W17" s="109">
        <v>93</v>
      </c>
      <c r="X17" s="21">
        <f>IF(W17&lt;&gt;0,W17+'Basic Price Adjustment'!$E40,"")</f>
        <v>90.2</v>
      </c>
      <c r="Y17" s="109">
        <v>93.75</v>
      </c>
      <c r="Z17" s="21">
        <f>IF(Y17&lt;&gt;0,Y17+'Basic Price Adjustment'!$E40,"")</f>
        <v>90.95</v>
      </c>
    </row>
    <row r="18" spans="1:26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86</v>
      </c>
      <c r="R18" s="22">
        <f>IF(Q18&lt;&gt;0,Q18+'Basic Price Adjustment'!$E41,"")</f>
        <v>83.24</v>
      </c>
      <c r="S18" s="109">
        <v>77</v>
      </c>
      <c r="T18" s="22">
        <f>IF(S18&lt;&gt;0,S18+'Basic Price Adjustment'!$E41,"")</f>
        <v>74.239999999999995</v>
      </c>
      <c r="U18" s="109">
        <v>97</v>
      </c>
      <c r="V18" s="22">
        <f>IF(U18&lt;&gt;0,U18+'Basic Price Adjustment'!$E41,"")</f>
        <v>94.24</v>
      </c>
      <c r="W18" s="109">
        <v>103</v>
      </c>
      <c r="X18" s="22">
        <f>IF(W18&lt;&gt;0,W18+'Basic Price Adjustment'!$E41,"")</f>
        <v>100.24</v>
      </c>
      <c r="Y18" s="109">
        <v>105</v>
      </c>
      <c r="Z18" s="22">
        <f>IF(Y18&lt;&gt;0,Y18+'Basic Price Adjustment'!$E41,"")</f>
        <v>102.24</v>
      </c>
    </row>
    <row r="19" spans="1:26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81</v>
      </c>
      <c r="R19" s="21">
        <f>IF(Q19&lt;&gt;0,Q19+'Basic Price Adjustment'!$E42,"")</f>
        <v>78.239999999999995</v>
      </c>
      <c r="S19" s="109">
        <v>76</v>
      </c>
      <c r="T19" s="21">
        <f>IF(S19&lt;&gt;0,S19+'Basic Price Adjustment'!$E42,"")</f>
        <v>73.239999999999995</v>
      </c>
      <c r="U19" s="109">
        <v>110</v>
      </c>
      <c r="V19" s="21">
        <f>IF(U19&lt;&gt;0,U19+'Basic Price Adjustment'!$E42,"")</f>
        <v>107.24</v>
      </c>
      <c r="W19" s="109">
        <v>91</v>
      </c>
      <c r="X19" s="21">
        <f>IF(W19&lt;&gt;0,W19+'Basic Price Adjustment'!$E42,"")</f>
        <v>88.24</v>
      </c>
      <c r="Y19" s="109">
        <v>93</v>
      </c>
      <c r="Z19" s="21">
        <f>IF(Y19&lt;&gt;0,Y19+'Basic Price Adjustment'!$E42,"")</f>
        <v>90.24</v>
      </c>
    </row>
    <row r="20" spans="1:26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100</v>
      </c>
      <c r="R20" s="22">
        <f>IF(Q20&lt;&gt;0,Q20+'Basic Price Adjustment'!$E43,"")</f>
        <v>97.29</v>
      </c>
      <c r="S20" s="109">
        <v>93</v>
      </c>
      <c r="T20" s="22">
        <f>IF(S20&lt;&gt;0,S20+'Basic Price Adjustment'!$E43,"")</f>
        <v>90.29</v>
      </c>
      <c r="U20" s="109">
        <v>112</v>
      </c>
      <c r="V20" s="22">
        <f>IF(U20&lt;&gt;0,U20+'Basic Price Adjustment'!$E43,"")</f>
        <v>109.29</v>
      </c>
      <c r="W20" s="109">
        <v>101</v>
      </c>
      <c r="X20" s="22">
        <f>IF(W20&lt;&gt;0,W20+'Basic Price Adjustment'!$E43,"")</f>
        <v>98.29</v>
      </c>
      <c r="Y20" s="109">
        <v>103</v>
      </c>
      <c r="Z20" s="22">
        <f>IF(Y20&lt;&gt;0,Y20+'Basic Price Adjustment'!$E43,"")</f>
        <v>100.29</v>
      </c>
    </row>
    <row r="21" spans="1:26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112</v>
      </c>
      <c r="R21" s="21">
        <f>IF(Q21&lt;&gt;0,Q21+'Basic Price Adjustment'!$E44,"")</f>
        <v>108.57</v>
      </c>
      <c r="S21" s="109">
        <v>98</v>
      </c>
      <c r="T21" s="21">
        <f>IF(S21&lt;&gt;0,S21+'Basic Price Adjustment'!$E44,"")</f>
        <v>94.57</v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101.57</v>
      </c>
    </row>
    <row r="22" spans="1:26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>
        <v>124</v>
      </c>
      <c r="R22" s="22">
        <f>IF(Q22&lt;&gt;0,Q22+'Basic Price Adjustment'!$E45,"")</f>
        <v>120.75</v>
      </c>
      <c r="S22" s="109">
        <v>116</v>
      </c>
      <c r="T22" s="22">
        <f>IF(S22&lt;&gt;0,S22+'Basic Price Adjustment'!$E45,"")</f>
        <v>112.75</v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101.75</v>
      </c>
    </row>
    <row r="23" spans="1:26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110</v>
      </c>
      <c r="R23" s="21">
        <f>IF(Q23&lt;&gt;0,Q23+'Basic Price Adjustment'!$E46,"")</f>
        <v>106.7</v>
      </c>
      <c r="S23" s="109">
        <v>95</v>
      </c>
      <c r="T23" s="21">
        <f>IF(S23&lt;&gt;0,S23+'Basic Price Adjustment'!$E46,"")</f>
        <v>91.7</v>
      </c>
      <c r="U23" s="109">
        <v>119</v>
      </c>
      <c r="V23" s="21">
        <f>IF(U23&lt;&gt;0,U23+'Basic Price Adjustment'!$E46,"")</f>
        <v>115.7</v>
      </c>
      <c r="W23" s="109">
        <v>105</v>
      </c>
      <c r="X23" s="21">
        <f>IF(W23&lt;&gt;0,W23+'Basic Price Adjustment'!$E46,"")</f>
        <v>101.7</v>
      </c>
      <c r="Y23" s="109">
        <v>105</v>
      </c>
      <c r="Z23" s="21">
        <f>IF(Y23&lt;&gt;0,Y23+'Basic Price Adjustment'!$E46,"")</f>
        <v>101.7</v>
      </c>
    </row>
    <row r="24" spans="1:26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>
        <v>121</v>
      </c>
      <c r="R24" s="22">
        <f>IF(Q24&lt;&gt;0,Q24+'Basic Price Adjustment'!$E47,"")</f>
        <v>117.61</v>
      </c>
      <c r="S24" s="109">
        <v>120</v>
      </c>
      <c r="T24" s="22">
        <f>IF(S24&lt;&gt;0,S24+'Basic Price Adjustment'!$E47,"")</f>
        <v>116.61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101.61</v>
      </c>
    </row>
    <row r="25" spans="1:26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89</v>
      </c>
      <c r="R25" s="21">
        <f>IF(Q25&lt;&gt;0,Q25+'Basic Price Adjustment'!$E48,"")</f>
        <v>86.47</v>
      </c>
      <c r="S25" s="109">
        <v>77</v>
      </c>
      <c r="T25" s="21">
        <f>IF(S25&lt;&gt;0,S25+'Basic Price Adjustment'!$E48,"")</f>
        <v>74.47</v>
      </c>
      <c r="U25" s="109">
        <v>107</v>
      </c>
      <c r="V25" s="21">
        <f>IF(U25&lt;&gt;0,U25+'Basic Price Adjustment'!$E48,"")</f>
        <v>104.47</v>
      </c>
      <c r="W25" s="109">
        <v>95</v>
      </c>
      <c r="X25" s="21">
        <f>IF(W25&lt;&gt;0,W25+'Basic Price Adjustment'!$E48,"")</f>
        <v>92.47</v>
      </c>
      <c r="Y25" s="109">
        <v>96</v>
      </c>
      <c r="Z25" s="21">
        <f>IF(Y25&lt;&gt;0,Y25+'Basic Price Adjustment'!$E48,"")</f>
        <v>93.47</v>
      </c>
    </row>
    <row r="26" spans="1:26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102</v>
      </c>
      <c r="R26" s="22">
        <f>IF(Q26&lt;&gt;0,Q26+'Basic Price Adjustment'!$E49,"")</f>
        <v>99.47</v>
      </c>
      <c r="S26" s="109">
        <v>98</v>
      </c>
      <c r="T26" s="22">
        <f>IF(S26&lt;&gt;0,S26+'Basic Price Adjustment'!$E49,"")</f>
        <v>95.47</v>
      </c>
      <c r="U26" s="109">
        <v>107</v>
      </c>
      <c r="V26" s="22">
        <f>IF(U26&lt;&gt;0,U26+'Basic Price Adjustment'!$E49,"")</f>
        <v>104.47</v>
      </c>
      <c r="W26" s="109">
        <v>103</v>
      </c>
      <c r="X26" s="22">
        <f>IF(W26&lt;&gt;0,W26+'Basic Price Adjustment'!$E49,"")</f>
        <v>100.47</v>
      </c>
      <c r="Y26" s="109">
        <v>106</v>
      </c>
      <c r="Z26" s="22">
        <f>IF(Y26&lt;&gt;0,Y26+'Basic Price Adjustment'!$E49,"")</f>
        <v>103.47</v>
      </c>
    </row>
    <row r="27" spans="1:26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57">
    <mergeCell ref="Y7:Z7"/>
    <mergeCell ref="Y8:Z8"/>
    <mergeCell ref="W3:Z3"/>
    <mergeCell ref="W5:Z5"/>
    <mergeCell ref="Y2:Z2"/>
    <mergeCell ref="Y4:Z4"/>
    <mergeCell ref="Y6:Z6"/>
    <mergeCell ref="W4:X4"/>
    <mergeCell ref="W6:X6"/>
    <mergeCell ref="C2:J2"/>
    <mergeCell ref="K2:P2"/>
    <mergeCell ref="Q2:T2"/>
    <mergeCell ref="U2:V2"/>
    <mergeCell ref="W2:X2"/>
    <mergeCell ref="U3:V3"/>
    <mergeCell ref="U6:V6"/>
    <mergeCell ref="C8:D8"/>
    <mergeCell ref="G8:H8"/>
    <mergeCell ref="I8:J8"/>
    <mergeCell ref="K8:L8"/>
    <mergeCell ref="G7:H7"/>
    <mergeCell ref="O6:P6"/>
    <mergeCell ref="C5:J5"/>
    <mergeCell ref="K5:P5"/>
    <mergeCell ref="C6:D6"/>
    <mergeCell ref="Q6:R6"/>
    <mergeCell ref="C4:J4"/>
    <mergeCell ref="G6:H6"/>
    <mergeCell ref="K4:P4"/>
    <mergeCell ref="Q3:T3"/>
    <mergeCell ref="A3:A8"/>
    <mergeCell ref="B3:B4"/>
    <mergeCell ref="B5:B6"/>
    <mergeCell ref="M8:N8"/>
    <mergeCell ref="W7:X7"/>
    <mergeCell ref="W8:X8"/>
    <mergeCell ref="S8:T8"/>
    <mergeCell ref="Q8:R8"/>
    <mergeCell ref="U8:V8"/>
    <mergeCell ref="U7:V7"/>
    <mergeCell ref="S7:T7"/>
    <mergeCell ref="Q7:R7"/>
    <mergeCell ref="E6:F6"/>
    <mergeCell ref="E7:F7"/>
    <mergeCell ref="E8:F8"/>
    <mergeCell ref="O8:P8"/>
    <mergeCell ref="S6:T6"/>
    <mergeCell ref="C3:J3"/>
    <mergeCell ref="K3:P3"/>
    <mergeCell ref="C7:D7"/>
    <mergeCell ref="I7:J7"/>
    <mergeCell ref="K7:L7"/>
    <mergeCell ref="M7:N7"/>
    <mergeCell ref="O7:P7"/>
    <mergeCell ref="K6:L6"/>
    <mergeCell ref="M6:N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2:P28"/>
  <sheetViews>
    <sheetView zoomScale="80" zoomScaleNormal="80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7" sqref="K7:L7"/>
    </sheetView>
  </sheetViews>
  <sheetFormatPr defaultRowHeight="15" x14ac:dyDescent="0.2"/>
  <cols>
    <col min="1" max="1" width="8.28515625" style="3" bestFit="1" customWidth="1"/>
    <col min="2" max="2" width="37.5703125" style="3" bestFit="1" customWidth="1"/>
    <col min="3" max="3" width="11.42578125" style="1" bestFit="1" customWidth="1"/>
    <col min="4" max="4" width="14.42578125" style="1" bestFit="1" customWidth="1"/>
    <col min="5" max="5" width="11.42578125" style="1" bestFit="1" customWidth="1"/>
    <col min="6" max="6" width="14.42578125" style="1" bestFit="1" customWidth="1"/>
    <col min="7" max="8" width="11.7109375" style="1" customWidth="1"/>
    <col min="9" max="9" width="11.42578125" style="1" bestFit="1" customWidth="1"/>
    <col min="10" max="10" width="14.42578125" style="1" bestFit="1" customWidth="1"/>
    <col min="11" max="11" width="11.42578125" style="1" bestFit="1" customWidth="1"/>
    <col min="12" max="12" width="14.42578125" style="1" bestFit="1" customWidth="1"/>
    <col min="13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0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80"/>
      <c r="K4" s="180"/>
      <c r="L4" s="162"/>
      <c r="M4" s="161"/>
      <c r="N4" s="162"/>
      <c r="O4" s="161"/>
      <c r="P4" s="162"/>
    </row>
    <row r="5" spans="1:16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0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61" t="s">
        <v>61</v>
      </c>
      <c r="F6" s="162"/>
      <c r="G6" s="149" t="s">
        <v>62</v>
      </c>
      <c r="H6" s="150"/>
      <c r="I6" s="161" t="s">
        <v>99</v>
      </c>
      <c r="J6" s="162"/>
      <c r="K6" s="161" t="s">
        <v>351</v>
      </c>
      <c r="L6" s="162"/>
      <c r="M6" s="161" t="s">
        <v>54</v>
      </c>
      <c r="N6" s="162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63</v>
      </c>
      <c r="F7" s="152"/>
      <c r="G7" s="205" t="s">
        <v>352</v>
      </c>
      <c r="H7" s="206"/>
      <c r="I7" s="151" t="s">
        <v>51</v>
      </c>
      <c r="J7" s="152"/>
      <c r="K7" s="151" t="s">
        <v>297</v>
      </c>
      <c r="L7" s="152"/>
      <c r="M7" s="151" t="s">
        <v>299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65</v>
      </c>
      <c r="F8" s="154"/>
      <c r="G8" s="207" t="s">
        <v>65</v>
      </c>
      <c r="H8" s="208"/>
      <c r="I8" s="153" t="s">
        <v>52</v>
      </c>
      <c r="J8" s="154"/>
      <c r="K8" s="153" t="s">
        <v>69</v>
      </c>
      <c r="L8" s="154"/>
      <c r="M8" s="153" t="s">
        <v>327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61.23</v>
      </c>
      <c r="E10" s="121">
        <v>56.5</v>
      </c>
      <c r="F10" s="25">
        <f>IF(E10&lt;&gt;0,E10+'Basic Price Adjustment'!$E33,"")</f>
        <v>54.73</v>
      </c>
      <c r="G10" s="121">
        <v>56.5</v>
      </c>
      <c r="H10" s="25">
        <f>IF(G10&lt;&gt;0,G10+'Basic Price Adjustment'!$E33,"")</f>
        <v>54.73</v>
      </c>
      <c r="I10" s="121">
        <v>67.42</v>
      </c>
      <c r="J10" s="25">
        <f>IF(I10&lt;&gt;0,I10+'Basic Price Adjustment'!$E33,"")</f>
        <v>65.650000000000006</v>
      </c>
      <c r="K10" s="121">
        <v>56.5</v>
      </c>
      <c r="L10" s="25">
        <f>IF(K10&lt;&gt;0,K10+'Basic Price Adjustment'!$E33,"")</f>
        <v>54.73</v>
      </c>
      <c r="M10" s="121">
        <v>67.56</v>
      </c>
      <c r="N10" s="25">
        <f>IF(M10&lt;&gt;0,M10+'Basic Price Adjustment'!$E33,"")</f>
        <v>65.790000000000006</v>
      </c>
      <c r="O10" s="121">
        <v>72.5</v>
      </c>
      <c r="P10" s="25">
        <f>IF(O10&lt;&gt;0,O10+'Basic Price Adjustment'!$E33,"")</f>
        <v>70.73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66.010000000000005</v>
      </c>
      <c r="E11" s="109">
        <v>58.76</v>
      </c>
      <c r="F11" s="21">
        <f>IF(E11&lt;&gt;0,E11+'Basic Price Adjustment'!$E34,"")</f>
        <v>56.769999999999996</v>
      </c>
      <c r="G11" s="109">
        <v>58.76</v>
      </c>
      <c r="H11" s="21">
        <f>IF(G11&lt;&gt;0,G11+'Basic Price Adjustment'!$E34,"")</f>
        <v>56.769999999999996</v>
      </c>
      <c r="I11" s="109">
        <v>70.98</v>
      </c>
      <c r="J11" s="21">
        <f>IF(I11&lt;&gt;0,I11+'Basic Price Adjustment'!$E34,"")</f>
        <v>68.990000000000009</v>
      </c>
      <c r="K11" s="109">
        <v>58.76</v>
      </c>
      <c r="L11" s="21">
        <f>IF(K11&lt;&gt;0,K11+'Basic Price Adjustment'!$E34,"")</f>
        <v>56.769999999999996</v>
      </c>
      <c r="M11" s="109">
        <v>67.31</v>
      </c>
      <c r="N11" s="21">
        <f>IF(M11&lt;&gt;0,M11+'Basic Price Adjustment'!$E34,"")</f>
        <v>65.320000000000007</v>
      </c>
      <c r="O11" s="109">
        <v>72.5</v>
      </c>
      <c r="P11" s="21">
        <f>IF(O11&lt;&gt;0,O11+'Basic Price Adjustment'!$E34,"")</f>
        <v>70.510000000000005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65.239999999999995</v>
      </c>
      <c r="E12" s="109">
        <v>59.18</v>
      </c>
      <c r="F12" s="22">
        <f>IF(E12&lt;&gt;0,E12+'Basic Price Adjustment'!$E35,"")</f>
        <v>56.92</v>
      </c>
      <c r="G12" s="109">
        <v>59.18</v>
      </c>
      <c r="H12" s="22">
        <f>IF(G12&lt;&gt;0,G12+'Basic Price Adjustment'!$E35,"")</f>
        <v>56.92</v>
      </c>
      <c r="I12" s="109">
        <v>69.84</v>
      </c>
      <c r="J12" s="22">
        <f>IF(I12&lt;&gt;0,I12+'Basic Price Adjustment'!$E35,"")</f>
        <v>67.58</v>
      </c>
      <c r="K12" s="109">
        <v>59.18</v>
      </c>
      <c r="L12" s="22">
        <f>IF(K12&lt;&gt;0,K12+'Basic Price Adjustment'!$E35,"")</f>
        <v>56.92</v>
      </c>
      <c r="M12" s="109">
        <v>73.260000000000005</v>
      </c>
      <c r="N12" s="22">
        <f>IF(M12&lt;&gt;0,M12+'Basic Price Adjustment'!$E35,"")</f>
        <v>71</v>
      </c>
      <c r="O12" s="109">
        <v>78</v>
      </c>
      <c r="P12" s="22">
        <f>IF(O12&lt;&gt;0,O12+'Basic Price Adjustment'!$E35,"")</f>
        <v>75.739999999999995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65.239999999999995</v>
      </c>
      <c r="E13" s="109">
        <v>59.18</v>
      </c>
      <c r="F13" s="21">
        <f>IF(E13&lt;&gt;0,E13+'Basic Price Adjustment'!$E36,"")</f>
        <v>56.92</v>
      </c>
      <c r="G13" s="109">
        <v>59.18</v>
      </c>
      <c r="H13" s="21">
        <f>IF(G13&lt;&gt;0,G13+'Basic Price Adjustment'!$E36,"")</f>
        <v>56.92</v>
      </c>
      <c r="I13" s="109">
        <v>69.84</v>
      </c>
      <c r="J13" s="21">
        <f>IF(I13&lt;&gt;0,I13+'Basic Price Adjustment'!$E36,"")</f>
        <v>67.58</v>
      </c>
      <c r="K13" s="109">
        <v>59.18</v>
      </c>
      <c r="L13" s="21">
        <f>IF(K13&lt;&gt;0,K13+'Basic Price Adjustment'!$E36,"")</f>
        <v>56.92</v>
      </c>
      <c r="M13" s="109">
        <v>73.260000000000005</v>
      </c>
      <c r="N13" s="21">
        <f>IF(M13&lt;&gt;0,M13+'Basic Price Adjustment'!$E36,"")</f>
        <v>71</v>
      </c>
      <c r="O13" s="109">
        <v>78</v>
      </c>
      <c r="P13" s="21">
        <f>IF(O13&lt;&gt;0,O13+'Basic Price Adjustment'!$E36,"")</f>
        <v>75.739999999999995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65.650000000000006</v>
      </c>
      <c r="E14" s="109">
        <v>59.92</v>
      </c>
      <c r="F14" s="22">
        <f>IF(E14&lt;&gt;0,E14+'Basic Price Adjustment'!$E37,"")</f>
        <v>57.57</v>
      </c>
      <c r="G14" s="109">
        <v>59.92</v>
      </c>
      <c r="H14" s="22">
        <f>IF(G14&lt;&gt;0,G14+'Basic Price Adjustment'!$E37,"")</f>
        <v>57.57</v>
      </c>
      <c r="I14" s="109">
        <v>70.84</v>
      </c>
      <c r="J14" s="22">
        <f>IF(I14&lt;&gt;0,I14+'Basic Price Adjustment'!$E37,"")</f>
        <v>68.490000000000009</v>
      </c>
      <c r="K14" s="109">
        <v>59.92</v>
      </c>
      <c r="L14" s="22">
        <f>IF(K14&lt;&gt;0,K14+'Basic Price Adjustment'!$E37,"")</f>
        <v>57.57</v>
      </c>
      <c r="M14" s="109">
        <v>73.23</v>
      </c>
      <c r="N14" s="22">
        <f>IF(M14&lt;&gt;0,M14+'Basic Price Adjustment'!$E37,"")</f>
        <v>70.88000000000001</v>
      </c>
      <c r="O14" s="109">
        <v>78</v>
      </c>
      <c r="P14" s="22">
        <f>IF(O14&lt;&gt;0,O14+'Basic Price Adjustment'!$E37,"")</f>
        <v>75.650000000000006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78.69</v>
      </c>
      <c r="E15" s="109">
        <v>63.58</v>
      </c>
      <c r="F15" s="21">
        <f>IF(E15&lt;&gt;0,E15+'Basic Price Adjustment'!$E38,"")</f>
        <v>61.269999999999996</v>
      </c>
      <c r="G15" s="109">
        <v>63.58</v>
      </c>
      <c r="H15" s="21">
        <f>IF(G15&lt;&gt;0,G15+'Basic Price Adjustment'!$E38,"")</f>
        <v>61.269999999999996</v>
      </c>
      <c r="I15" s="109">
        <v>76.06</v>
      </c>
      <c r="J15" s="21">
        <f>IF(I15&lt;&gt;0,I15+'Basic Price Adjustment'!$E38,"")</f>
        <v>73.75</v>
      </c>
      <c r="K15" s="109">
        <v>63.58</v>
      </c>
      <c r="L15" s="21">
        <f>IF(K15&lt;&gt;0,K15+'Basic Price Adjustment'!$E38,"")</f>
        <v>61.269999999999996</v>
      </c>
      <c r="M15" s="109">
        <v>79.44</v>
      </c>
      <c r="N15" s="21">
        <f>IF(M15&lt;&gt;0,M15+'Basic Price Adjustment'!$E38,"")</f>
        <v>77.13</v>
      </c>
      <c r="O15" s="109">
        <v>94</v>
      </c>
      <c r="P15" s="21">
        <f>IF(O15&lt;&gt;0,O15+'Basic Price Adjustment'!$E38,"")</f>
        <v>91.69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66.87</v>
      </c>
      <c r="E16" s="109">
        <v>62.61</v>
      </c>
      <c r="F16" s="22">
        <f>IF(E16&lt;&gt;0,E16+'Basic Price Adjustment'!$E39,"")</f>
        <v>60.48</v>
      </c>
      <c r="G16" s="109">
        <v>62.61</v>
      </c>
      <c r="H16" s="22">
        <f>IF(G16&lt;&gt;0,G16+'Basic Price Adjustment'!$E39,"")</f>
        <v>60.48</v>
      </c>
      <c r="I16" s="109">
        <v>73.84</v>
      </c>
      <c r="J16" s="22">
        <f>IF(I16&lt;&gt;0,I16+'Basic Price Adjustment'!$E39,"")</f>
        <v>71.710000000000008</v>
      </c>
      <c r="K16" s="109">
        <v>62.61</v>
      </c>
      <c r="L16" s="22">
        <f>IF(K16&lt;&gt;0,K16+'Basic Price Adjustment'!$E39,"")</f>
        <v>60.48</v>
      </c>
      <c r="M16" s="109">
        <v>74.430000000000007</v>
      </c>
      <c r="N16" s="22">
        <f>IF(M16&lt;&gt;0,M16+'Basic Price Adjustment'!$E39,"")</f>
        <v>72.300000000000011</v>
      </c>
      <c r="O16" s="109">
        <v>80</v>
      </c>
      <c r="P16" s="22">
        <f>IF(O16&lt;&gt;0,O16+'Basic Price Adjustment'!$E39,"")</f>
        <v>77.87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70.2</v>
      </c>
      <c r="E17" s="109">
        <v>68.599999999999994</v>
      </c>
      <c r="F17" s="21">
        <f>IF(E17&lt;&gt;0,E17+'Basic Price Adjustment'!$E40,"")</f>
        <v>65.8</v>
      </c>
      <c r="G17" s="109">
        <v>68.599999999999994</v>
      </c>
      <c r="H17" s="21">
        <f>IF(G17&lt;&gt;0,G17+'Basic Price Adjustment'!$E40,"")</f>
        <v>65.8</v>
      </c>
      <c r="I17" s="109">
        <v>77.959999999999994</v>
      </c>
      <c r="J17" s="21">
        <f>IF(I17&lt;&gt;0,I17+'Basic Price Adjustment'!$E40,"")</f>
        <v>75.16</v>
      </c>
      <c r="K17" s="109">
        <v>68.599999999999994</v>
      </c>
      <c r="L17" s="21">
        <f>IF(K17&lt;&gt;0,K17+'Basic Price Adjustment'!$E40,"")</f>
        <v>65.8</v>
      </c>
      <c r="M17" s="109">
        <v>82.15</v>
      </c>
      <c r="N17" s="21">
        <f>IF(M17&lt;&gt;0,M17+'Basic Price Adjustment'!$E40,"")</f>
        <v>79.350000000000009</v>
      </c>
      <c r="O17" s="109">
        <v>85</v>
      </c>
      <c r="P17" s="21">
        <f>IF(O17&lt;&gt;0,O17+'Basic Price Adjustment'!$E40,"")</f>
        <v>82.2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81.239999999999995</v>
      </c>
      <c r="E18" s="109">
        <v>72.400000000000006</v>
      </c>
      <c r="F18" s="22">
        <f>IF(E18&lt;&gt;0,E18+'Basic Price Adjustment'!$E41,"")</f>
        <v>69.64</v>
      </c>
      <c r="G18" s="109">
        <v>72.400000000000006</v>
      </c>
      <c r="H18" s="22">
        <f>IF(G18&lt;&gt;0,G18+'Basic Price Adjustment'!$E41,"")</f>
        <v>69.64</v>
      </c>
      <c r="I18" s="109">
        <v>82.44</v>
      </c>
      <c r="J18" s="22">
        <f>IF(I18&lt;&gt;0,I18+'Basic Price Adjustment'!$E41,"")</f>
        <v>79.679999999999993</v>
      </c>
      <c r="K18" s="109">
        <v>72.400000000000006</v>
      </c>
      <c r="L18" s="22">
        <f>IF(K18&lt;&gt;0,K18+'Basic Price Adjustment'!$E41,"")</f>
        <v>69.64</v>
      </c>
      <c r="M18" s="109">
        <v>82.98</v>
      </c>
      <c r="N18" s="22">
        <f>IF(M18&lt;&gt;0,M18+'Basic Price Adjustment'!$E41,"")</f>
        <v>80.22</v>
      </c>
      <c r="O18" s="109">
        <v>98</v>
      </c>
      <c r="P18" s="22">
        <f>IF(O18&lt;&gt;0,O18+'Basic Price Adjustment'!$E41,"")</f>
        <v>95.24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68.739999999999995</v>
      </c>
      <c r="E19" s="109">
        <v>68.61</v>
      </c>
      <c r="F19" s="21">
        <f>IF(E19&lt;&gt;0,E19+'Basic Price Adjustment'!$E42,"")</f>
        <v>65.849999999999994</v>
      </c>
      <c r="G19" s="109">
        <v>68.61</v>
      </c>
      <c r="H19" s="21">
        <f>IF(G19&lt;&gt;0,G19+'Basic Price Adjustment'!$E42,"")</f>
        <v>65.849999999999994</v>
      </c>
      <c r="I19" s="109">
        <v>77.97</v>
      </c>
      <c r="J19" s="21">
        <f>IF(I19&lt;&gt;0,I19+'Basic Price Adjustment'!$E42,"")</f>
        <v>75.209999999999994</v>
      </c>
      <c r="K19" s="109">
        <v>68.61</v>
      </c>
      <c r="L19" s="21">
        <f>IF(K19&lt;&gt;0,K19+'Basic Price Adjustment'!$E42,"")</f>
        <v>65.849999999999994</v>
      </c>
      <c r="M19" s="109">
        <v>79.430000000000007</v>
      </c>
      <c r="N19" s="21">
        <f>IF(M19&lt;&gt;0,M19+'Basic Price Adjustment'!$E42,"")</f>
        <v>76.67</v>
      </c>
      <c r="O19" s="109">
        <v>83</v>
      </c>
      <c r="P19" s="21">
        <f>IF(O19&lt;&gt;0,O19+'Basic Price Adjustment'!$E42,"")</f>
        <v>80.239999999999995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81.290000000000006</v>
      </c>
      <c r="E20" s="109">
        <v>69.459999999999994</v>
      </c>
      <c r="F20" s="22">
        <f>IF(E20&lt;&gt;0,E20+'Basic Price Adjustment'!$E43,"")</f>
        <v>66.75</v>
      </c>
      <c r="G20" s="109">
        <v>69.459999999999994</v>
      </c>
      <c r="H20" s="22">
        <f>IF(G20&lt;&gt;0,G20+'Basic Price Adjustment'!$E43,"")</f>
        <v>66.75</v>
      </c>
      <c r="I20" s="109">
        <v>80.069999999999993</v>
      </c>
      <c r="J20" s="22">
        <f>IF(I20&lt;&gt;0,I20+'Basic Price Adjustment'!$E43,"")</f>
        <v>77.36</v>
      </c>
      <c r="K20" s="109">
        <v>69.459999999999994</v>
      </c>
      <c r="L20" s="22">
        <f>IF(K20&lt;&gt;0,K20+'Basic Price Adjustment'!$E43,"")</f>
        <v>66.75</v>
      </c>
      <c r="M20" s="109">
        <v>82.19</v>
      </c>
      <c r="N20" s="22">
        <f>IF(M20&lt;&gt;0,M20+'Basic Price Adjustment'!$E43,"")</f>
        <v>79.48</v>
      </c>
      <c r="O20" s="109">
        <v>98</v>
      </c>
      <c r="P20" s="22">
        <f>IF(O20&lt;&gt;0,O20+'Basic Price Adjustment'!$E43,"")</f>
        <v>95.29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84.57</v>
      </c>
      <c r="E21" s="109">
        <v>102.68</v>
      </c>
      <c r="F21" s="21">
        <f>IF(E21&lt;&gt;0,E21+'Basic Price Adjustment'!$E44,"")</f>
        <v>99.25</v>
      </c>
      <c r="G21" s="109">
        <v>102.68</v>
      </c>
      <c r="H21" s="21">
        <f>IF(G21&lt;&gt;0,G21+'Basic Price Adjustment'!$E44,"")</f>
        <v>99.25</v>
      </c>
      <c r="I21" s="109">
        <v>106.84</v>
      </c>
      <c r="J21" s="21">
        <f>IF(I21&lt;&gt;0,I21+'Basic Price Adjustment'!$E44,"")</f>
        <v>103.41</v>
      </c>
      <c r="K21" s="109">
        <v>102.68</v>
      </c>
      <c r="L21" s="21">
        <f>IF(K21&lt;&gt;0,K21+'Basic Price Adjustment'!$E44,"")</f>
        <v>99.25</v>
      </c>
      <c r="M21" s="109">
        <v>94.95</v>
      </c>
      <c r="N21" s="21">
        <f>IF(M21&lt;&gt;0,M21+'Basic Price Adjustment'!$E44,"")</f>
        <v>91.52000000000001</v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97.75</v>
      </c>
      <c r="E22" s="109">
        <v>105.87</v>
      </c>
      <c r="F22" s="22">
        <f>IF(E22&lt;&gt;0,E22+'Basic Price Adjustment'!$E45,"")</f>
        <v>102.62</v>
      </c>
      <c r="G22" s="109">
        <v>105.87</v>
      </c>
      <c r="H22" s="22">
        <f>IF(G22&lt;&gt;0,G22+'Basic Price Adjustment'!$E45,"")</f>
        <v>102.62</v>
      </c>
      <c r="I22" s="109">
        <v>110.03</v>
      </c>
      <c r="J22" s="22">
        <f>IF(I22&lt;&gt;0,I22+'Basic Price Adjustment'!$E45,"")</f>
        <v>106.78</v>
      </c>
      <c r="K22" s="109">
        <v>105.87</v>
      </c>
      <c r="L22" s="22">
        <f>IF(K22&lt;&gt;0,K22+'Basic Price Adjustment'!$E45,"")</f>
        <v>102.62</v>
      </c>
      <c r="M22" s="109">
        <v>96.88</v>
      </c>
      <c r="N22" s="22">
        <f>IF(M22&lt;&gt;0,M22+'Basic Price Adjustment'!$E45,"")</f>
        <v>93.63</v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83.7</v>
      </c>
      <c r="E23" s="109">
        <v>79.64</v>
      </c>
      <c r="F23" s="21">
        <f>IF(E23&lt;&gt;0,E23+'Basic Price Adjustment'!$E46,"")</f>
        <v>76.34</v>
      </c>
      <c r="G23" s="109">
        <v>79.64</v>
      </c>
      <c r="H23" s="21">
        <f>IF(G23&lt;&gt;0,G23+'Basic Price Adjustment'!$E46,"")</f>
        <v>76.34</v>
      </c>
      <c r="I23" s="109">
        <v>95.45</v>
      </c>
      <c r="J23" s="21">
        <f>IF(I23&lt;&gt;0,I23+'Basic Price Adjustment'!$E46,"")</f>
        <v>92.15</v>
      </c>
      <c r="K23" s="109">
        <v>79.64</v>
      </c>
      <c r="L23" s="21">
        <f>IF(K23&lt;&gt;0,K23+'Basic Price Adjustment'!$E46,"")</f>
        <v>76.34</v>
      </c>
      <c r="M23" s="109">
        <v>96.89</v>
      </c>
      <c r="N23" s="21">
        <f>IF(M23&lt;&gt;0,M23+'Basic Price Adjustment'!$E46,"")</f>
        <v>93.59</v>
      </c>
      <c r="O23" s="109">
        <v>105</v>
      </c>
      <c r="P23" s="21">
        <f>IF(O23&lt;&gt;0,O23+'Basic Price Adjustment'!$E46,"")</f>
        <v>101.7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99.61</v>
      </c>
      <c r="E24" s="109">
        <v>81.900000000000006</v>
      </c>
      <c r="F24" s="22">
        <f>IF(E24&lt;&gt;0,E24+'Basic Price Adjustment'!$E47,"")</f>
        <v>78.510000000000005</v>
      </c>
      <c r="G24" s="109">
        <v>81.900000000000006</v>
      </c>
      <c r="H24" s="22">
        <f>IF(G24&lt;&gt;0,G24+'Basic Price Adjustment'!$E47,"")</f>
        <v>78.510000000000005</v>
      </c>
      <c r="I24" s="109">
        <v>99.58</v>
      </c>
      <c r="J24" s="22">
        <f>IF(I24&lt;&gt;0,I24+'Basic Price Adjustment'!$E47,"")</f>
        <v>96.19</v>
      </c>
      <c r="K24" s="109">
        <v>81.900000000000006</v>
      </c>
      <c r="L24" s="22">
        <f>IF(K24&lt;&gt;0,K24+'Basic Price Adjustment'!$E47,"")</f>
        <v>78.510000000000005</v>
      </c>
      <c r="M24" s="109">
        <v>100.98</v>
      </c>
      <c r="N24" s="22">
        <f>IF(M24&lt;&gt;0,M24+'Basic Price Adjustment'!$E47,"")</f>
        <v>97.59</v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80.47</v>
      </c>
      <c r="E25" s="109">
        <v>68.95</v>
      </c>
      <c r="F25" s="21">
        <f>IF(E25&lt;&gt;0,E25+'Basic Price Adjustment'!$E48,"")</f>
        <v>66.42</v>
      </c>
      <c r="G25" s="109">
        <v>68.95</v>
      </c>
      <c r="H25" s="21">
        <f>IF(G25&lt;&gt;0,G25+'Basic Price Adjustment'!$E48,"")</f>
        <v>66.42</v>
      </c>
      <c r="I25" s="109">
        <v>83.67</v>
      </c>
      <c r="J25" s="21">
        <f>IF(I25&lt;&gt;0,I25+'Basic Price Adjustment'!$E48,"")</f>
        <v>81.14</v>
      </c>
      <c r="K25" s="109">
        <v>68.95</v>
      </c>
      <c r="L25" s="21">
        <f>IF(K25&lt;&gt;0,K25+'Basic Price Adjustment'!$E48,"")</f>
        <v>66.42</v>
      </c>
      <c r="M25" s="109">
        <v>79.8</v>
      </c>
      <c r="N25" s="21">
        <f>IF(M25&lt;&gt;0,M25+'Basic Price Adjustment'!$E48,"")</f>
        <v>77.27</v>
      </c>
      <c r="O25" s="109">
        <v>100</v>
      </c>
      <c r="P25" s="21">
        <f>IF(O25&lt;&gt;0,O25+'Basic Price Adjustment'!$E48,"")</f>
        <v>97.47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84.47</v>
      </c>
      <c r="E26" s="109">
        <v>70.98</v>
      </c>
      <c r="F26" s="22">
        <f>IF(E26&lt;&gt;0,E26+'Basic Price Adjustment'!$E49,"")</f>
        <v>68.45</v>
      </c>
      <c r="G26" s="109">
        <v>70.98</v>
      </c>
      <c r="H26" s="22">
        <f>IF(G26&lt;&gt;0,G26+'Basic Price Adjustment'!$E49,"")</f>
        <v>68.45</v>
      </c>
      <c r="I26" s="109">
        <v>83.67</v>
      </c>
      <c r="J26" s="22">
        <f>IF(I26&lt;&gt;0,I26+'Basic Price Adjustment'!$E49,"")</f>
        <v>81.14</v>
      </c>
      <c r="K26" s="109">
        <v>70.98</v>
      </c>
      <c r="L26" s="22">
        <f>IF(K26&lt;&gt;0,K26+'Basic Price Adjustment'!$E49,"")</f>
        <v>68.45</v>
      </c>
      <c r="M26" s="109">
        <v>81.8</v>
      </c>
      <c r="N26" s="22">
        <f>IF(M26&lt;&gt;0,M26+'Basic Price Adjustment'!$E49,"")</f>
        <v>79.27</v>
      </c>
      <c r="O26" s="109">
        <v>100</v>
      </c>
      <c r="P26" s="22">
        <f>IF(O26&lt;&gt;0,O26+'Basic Price Adjustment'!$E49,"")</f>
        <v>97.47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116.79</v>
      </c>
      <c r="E27" s="110">
        <v>206.76</v>
      </c>
      <c r="F27" s="21">
        <f>IF(E27&lt;&gt;0,E27+'Basic Price Adjustment'!$E50,"")</f>
        <v>203.54999999999998</v>
      </c>
      <c r="G27" s="110">
        <v>206.76</v>
      </c>
      <c r="H27" s="21">
        <f>IF(G27&lt;&gt;0,G27+'Basic Price Adjustment'!$E50,"")</f>
        <v>203.54999999999998</v>
      </c>
      <c r="I27" s="110">
        <v>222.36</v>
      </c>
      <c r="J27" s="21">
        <f>IF(I27&lt;&gt;0,I27+'Basic Price Adjustment'!$E50,"")</f>
        <v>219.15</v>
      </c>
      <c r="K27" s="110">
        <v>206.76</v>
      </c>
      <c r="L27" s="21">
        <f>IF(K27&lt;&gt;0,K27+'Basic Price Adjustment'!$E50,"")</f>
        <v>203.54999999999998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166.57</v>
      </c>
      <c r="E28" s="110">
        <v>102.68</v>
      </c>
      <c r="F28" s="26">
        <f>IF(E28&lt;&gt;0,E28+'Basic Price Adjustment'!$E51,"")</f>
        <v>99.25</v>
      </c>
      <c r="G28" s="110">
        <v>102.68</v>
      </c>
      <c r="H28" s="26">
        <f>IF(G28&lt;&gt;0,G28+'Basic Price Adjustment'!$E51,"")</f>
        <v>99.25</v>
      </c>
      <c r="I28" s="110">
        <v>107.88</v>
      </c>
      <c r="J28" s="26">
        <f>IF(I28&lt;&gt;0,I28+'Basic Price Adjustment'!$E51,"")</f>
        <v>104.44999999999999</v>
      </c>
      <c r="K28" s="110">
        <v>102.68</v>
      </c>
      <c r="L28" s="26">
        <f>IF(K28&lt;&gt;0,K28+'Basic Price Adjustment'!$E51,"")</f>
        <v>99.25</v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40">
    <mergeCell ref="C2:D2"/>
    <mergeCell ref="E2:L2"/>
    <mergeCell ref="O2:P2"/>
    <mergeCell ref="I8:J8"/>
    <mergeCell ref="K8:L8"/>
    <mergeCell ref="E8:F8"/>
    <mergeCell ref="E7:F7"/>
    <mergeCell ref="I7:J7"/>
    <mergeCell ref="O8:P8"/>
    <mergeCell ref="O3:P3"/>
    <mergeCell ref="O4:P4"/>
    <mergeCell ref="O5:P5"/>
    <mergeCell ref="O6:P6"/>
    <mergeCell ref="O7:P7"/>
    <mergeCell ref="M2:N2"/>
    <mergeCell ref="M3:N3"/>
    <mergeCell ref="A3:A8"/>
    <mergeCell ref="B3:B4"/>
    <mergeCell ref="E3:L3"/>
    <mergeCell ref="B5:B6"/>
    <mergeCell ref="E5:L5"/>
    <mergeCell ref="E6:F6"/>
    <mergeCell ref="I6:J6"/>
    <mergeCell ref="K6:L6"/>
    <mergeCell ref="E4:L4"/>
    <mergeCell ref="K7:L7"/>
    <mergeCell ref="C3:D3"/>
    <mergeCell ref="C4:D4"/>
    <mergeCell ref="C5:D5"/>
    <mergeCell ref="C6:D6"/>
    <mergeCell ref="C7:D7"/>
    <mergeCell ref="C8:D8"/>
    <mergeCell ref="G6:H6"/>
    <mergeCell ref="G7:H7"/>
    <mergeCell ref="G8:H8"/>
    <mergeCell ref="M4:N4"/>
    <mergeCell ref="M5:N5"/>
    <mergeCell ref="M6:N6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3" bestFit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322</v>
      </c>
      <c r="F2" s="177"/>
      <c r="G2" s="192" t="s">
        <v>310</v>
      </c>
      <c r="H2" s="192"/>
      <c r="I2" s="192"/>
      <c r="J2" s="192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269</v>
      </c>
      <c r="D3" s="160"/>
      <c r="E3" s="159">
        <v>204845</v>
      </c>
      <c r="F3" s="160"/>
      <c r="G3" s="159">
        <v>205613</v>
      </c>
      <c r="H3" s="163"/>
      <c r="I3" s="163"/>
      <c r="J3" s="160"/>
      <c r="K3" s="159">
        <v>203089</v>
      </c>
      <c r="L3" s="163"/>
      <c r="M3" s="163"/>
      <c r="N3" s="160"/>
    </row>
    <row r="4" spans="1:14" s="27" customFormat="1" ht="30" customHeight="1" thickBot="1" x14ac:dyDescent="0.25">
      <c r="A4" s="171"/>
      <c r="B4" s="172"/>
      <c r="C4" s="149"/>
      <c r="D4" s="150"/>
      <c r="E4" s="149"/>
      <c r="F4" s="150"/>
      <c r="G4" s="65"/>
      <c r="H4" s="187"/>
      <c r="I4" s="187"/>
      <c r="J4" s="78"/>
      <c r="K4" s="161"/>
      <c r="L4" s="180"/>
      <c r="M4" s="180"/>
      <c r="N4" s="162"/>
    </row>
    <row r="5" spans="1:14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89" t="s">
        <v>27</v>
      </c>
      <c r="H5" s="80"/>
      <c r="I5" s="89"/>
      <c r="J5" s="80"/>
      <c r="K5" s="159" t="s">
        <v>28</v>
      </c>
      <c r="L5" s="163"/>
      <c r="M5" s="163"/>
      <c r="N5" s="160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75" t="s">
        <v>31</v>
      </c>
      <c r="H6" s="176"/>
      <c r="I6" s="175" t="s">
        <v>32</v>
      </c>
      <c r="J6" s="176"/>
      <c r="K6" s="161" t="s">
        <v>92</v>
      </c>
      <c r="L6" s="162"/>
      <c r="M6" s="161" t="s">
        <v>29</v>
      </c>
      <c r="N6" s="162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5" t="s">
        <v>42</v>
      </c>
      <c r="H7" s="156"/>
      <c r="I7" s="155" t="s">
        <v>89</v>
      </c>
      <c r="J7" s="156"/>
      <c r="K7" s="151" t="s">
        <v>93</v>
      </c>
      <c r="L7" s="152"/>
      <c r="M7" s="151" t="s">
        <v>328</v>
      </c>
      <c r="N7" s="152"/>
    </row>
    <row r="8" spans="1:14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7" t="s">
        <v>37</v>
      </c>
      <c r="H8" s="158"/>
      <c r="I8" s="157" t="s">
        <v>100</v>
      </c>
      <c r="J8" s="158"/>
      <c r="K8" s="153" t="s">
        <v>94</v>
      </c>
      <c r="L8" s="154"/>
      <c r="M8" s="153" t="s">
        <v>323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66.23</v>
      </c>
      <c r="G10" s="121">
        <v>74</v>
      </c>
      <c r="H10" s="25">
        <f>IF(G10&lt;&gt;0,G10+'Basic Price Adjustment'!$E33,"")</f>
        <v>72.23</v>
      </c>
      <c r="I10" s="121">
        <v>65</v>
      </c>
      <c r="J10" s="25">
        <f>IF(I10&lt;&gt;0,I10+'Basic Price Adjustment'!$E33,"")</f>
        <v>63.23</v>
      </c>
      <c r="K10" s="121">
        <v>86.5</v>
      </c>
      <c r="L10" s="25">
        <f>IF(K10&lt;&gt;0,K10+'Basic Price Adjustment'!$E33,"")</f>
        <v>84.73</v>
      </c>
      <c r="M10" s="121">
        <v>69.75</v>
      </c>
      <c r="N10" s="25">
        <f>IF(M10&lt;&gt;0,M10+'Basic Price Adjustment'!$E33,"")</f>
        <v>67.98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81</v>
      </c>
      <c r="H11" s="21">
        <f>IF(G11&lt;&gt;0,G11+'Basic Price Adjustment'!$E34,"")</f>
        <v>79.010000000000005</v>
      </c>
      <c r="I11" s="109">
        <v>69</v>
      </c>
      <c r="J11" s="21">
        <f>IF(I11&lt;&gt;0,I11+'Basic Price Adjustment'!$E34,"")</f>
        <v>67.010000000000005</v>
      </c>
      <c r="K11" s="109">
        <v>86.5</v>
      </c>
      <c r="L11" s="21">
        <f>IF(K11&lt;&gt;0,K11+'Basic Price Adjustment'!$E34,"")</f>
        <v>84.51</v>
      </c>
      <c r="M11" s="109">
        <v>69.75</v>
      </c>
      <c r="N11" s="21">
        <f>IF(M11&lt;&gt;0,M11+'Basic Price Adjustment'!$E34,"")</f>
        <v>67.760000000000005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73.739999999999995</v>
      </c>
      <c r="G12" s="109">
        <v>79</v>
      </c>
      <c r="H12" s="22">
        <f>IF(G12&lt;&gt;0,G12+'Basic Price Adjustment'!$E35,"")</f>
        <v>76.739999999999995</v>
      </c>
      <c r="I12" s="109">
        <v>69</v>
      </c>
      <c r="J12" s="22">
        <f>IF(I12&lt;&gt;0,I12+'Basic Price Adjustment'!$E35,"")</f>
        <v>66.739999999999995</v>
      </c>
      <c r="K12" s="109">
        <v>94.5</v>
      </c>
      <c r="L12" s="22">
        <f>IF(K12&lt;&gt;0,K12+'Basic Price Adjustment'!$E35,"")</f>
        <v>92.24</v>
      </c>
      <c r="M12" s="109">
        <v>79.75</v>
      </c>
      <c r="N12" s="22">
        <f>IF(M12&lt;&gt;0,M12+'Basic Price Adjustment'!$E35,"")</f>
        <v>77.489999999999995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73.739999999999995</v>
      </c>
      <c r="G13" s="109">
        <v>79</v>
      </c>
      <c r="H13" s="21">
        <f>IF(G13&lt;&gt;0,G13+'Basic Price Adjustment'!$E36,"")</f>
        <v>76.739999999999995</v>
      </c>
      <c r="I13" s="109">
        <v>69</v>
      </c>
      <c r="J13" s="21">
        <f>IF(I13&lt;&gt;0,I13+'Basic Price Adjustment'!$E36,"")</f>
        <v>66.739999999999995</v>
      </c>
      <c r="K13" s="109">
        <v>94.5</v>
      </c>
      <c r="L13" s="21">
        <f>IF(K13&lt;&gt;0,K13+'Basic Price Adjustment'!$E36,"")</f>
        <v>92.24</v>
      </c>
      <c r="M13" s="109">
        <v>79.75</v>
      </c>
      <c r="N13" s="21">
        <f>IF(M13&lt;&gt;0,M13+'Basic Price Adjustment'!$E36,"")</f>
        <v>77.489999999999995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76.650000000000006</v>
      </c>
      <c r="G14" s="109">
        <v>79</v>
      </c>
      <c r="H14" s="22">
        <f>IF(G14&lt;&gt;0,G14+'Basic Price Adjustment'!$E37,"")</f>
        <v>76.650000000000006</v>
      </c>
      <c r="I14" s="109">
        <v>69</v>
      </c>
      <c r="J14" s="22">
        <f>IF(I14&lt;&gt;0,I14+'Basic Price Adjustment'!$E37,"")</f>
        <v>66.650000000000006</v>
      </c>
      <c r="K14" s="109">
        <v>94.5</v>
      </c>
      <c r="L14" s="22">
        <f>IF(K14&lt;&gt;0,K14+'Basic Price Adjustment'!$E37,"")</f>
        <v>92.15</v>
      </c>
      <c r="M14" s="109">
        <v>79.75</v>
      </c>
      <c r="N14" s="22">
        <f>IF(M14&lt;&gt;0,M14+'Basic Price Adjustment'!$E37,"")</f>
        <v>77.400000000000006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>
        <v>93</v>
      </c>
      <c r="H15" s="21">
        <f>IF(G15&lt;&gt;0,G15+'Basic Price Adjustment'!$E38,"")</f>
        <v>90.69</v>
      </c>
      <c r="I15" s="109">
        <v>89</v>
      </c>
      <c r="J15" s="21">
        <f>IF(I15&lt;&gt;0,I15+'Basic Price Adjustment'!$E38,"")</f>
        <v>86.69</v>
      </c>
      <c r="K15" s="109"/>
      <c r="L15" s="21" t="str">
        <f>IF(K15&lt;&gt;0,K15+'Basic Price Adjustment'!$E38,"")</f>
        <v/>
      </c>
      <c r="M15" s="109"/>
      <c r="N15" s="21" t="str">
        <f>IF(M15&lt;&gt;0,M15+'Basic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80</v>
      </c>
      <c r="H16" s="22">
        <f>IF(G16&lt;&gt;0,G16+'Basic Price Adjustment'!$E39,"")</f>
        <v>77.87</v>
      </c>
      <c r="I16" s="109">
        <v>71</v>
      </c>
      <c r="J16" s="22">
        <f>IF(I16&lt;&gt;0,I16+'Basic Price Adjustment'!$E39,"")</f>
        <v>68.87</v>
      </c>
      <c r="K16" s="109">
        <v>94.5</v>
      </c>
      <c r="L16" s="22">
        <f>IF(K16&lt;&gt;0,K16+'Basic Price Adjustment'!$E39,"")</f>
        <v>92.37</v>
      </c>
      <c r="M16" s="109">
        <v>79.849999999999994</v>
      </c>
      <c r="N16" s="22">
        <f>IF(M16&lt;&gt;0,M16+'Basic Price Adjustment'!$E39,"")</f>
        <v>77.72</v>
      </c>
    </row>
    <row r="17" spans="1:14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78.7</v>
      </c>
      <c r="G17" s="109">
        <v>82</v>
      </c>
      <c r="H17" s="21">
        <f>IF(G17&lt;&gt;0,G17+'Basic Price Adjustment'!$E40,"")</f>
        <v>79.2</v>
      </c>
      <c r="I17" s="109">
        <v>77</v>
      </c>
      <c r="J17" s="21">
        <f>IF(I17&lt;&gt;0,I17+'Basic Price Adjustment'!$E40,"")</f>
        <v>74.2</v>
      </c>
      <c r="K17" s="109">
        <v>100.5</v>
      </c>
      <c r="L17" s="21">
        <f>IF(K17&lt;&gt;0,K17+'Basic Price Adjustment'!$E40,"")</f>
        <v>97.7</v>
      </c>
      <c r="M17" s="109">
        <v>81.599999999999994</v>
      </c>
      <c r="N17" s="21">
        <f>IF(M17&lt;&gt;0,M17+'Basic Price Adjustment'!$E40,"")</f>
        <v>78.8</v>
      </c>
    </row>
    <row r="18" spans="1:14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87</v>
      </c>
      <c r="H18" s="22">
        <f>IF(G18&lt;&gt;0,G18+'Basic Price Adjustment'!$E41,"")</f>
        <v>84.24</v>
      </c>
      <c r="I18" s="109">
        <v>78</v>
      </c>
      <c r="J18" s="22">
        <f>IF(I18&lt;&gt;0,I18+'Basic Price Adjustment'!$E41,"")</f>
        <v>75.239999999999995</v>
      </c>
      <c r="K18" s="109">
        <v>110.5</v>
      </c>
      <c r="L18" s="22">
        <f>IF(K18&lt;&gt;0,K18+'Basic Price Adjustment'!$E41,"")</f>
        <v>107.74</v>
      </c>
      <c r="M18" s="109">
        <v>94.9</v>
      </c>
      <c r="N18" s="22">
        <f>IF(M18&lt;&gt;0,M18+'Basic Price Adjustment'!$E41,"")</f>
        <v>92.14</v>
      </c>
    </row>
    <row r="19" spans="1:14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78.739999999999995</v>
      </c>
      <c r="G19" s="109">
        <v>82</v>
      </c>
      <c r="H19" s="21">
        <f>IF(G19&lt;&gt;0,G19+'Basic Price Adjustment'!$E42,"")</f>
        <v>79.239999999999995</v>
      </c>
      <c r="I19" s="109">
        <v>77</v>
      </c>
      <c r="J19" s="21">
        <f>IF(I19&lt;&gt;0,I19+'Basic Price Adjustment'!$E42,"")</f>
        <v>74.239999999999995</v>
      </c>
      <c r="K19" s="109">
        <v>100.5</v>
      </c>
      <c r="L19" s="21">
        <f>IF(K19&lt;&gt;0,K19+'Basic Price Adjustment'!$E42,"")</f>
        <v>97.74</v>
      </c>
      <c r="M19" s="109">
        <v>82.65</v>
      </c>
      <c r="N19" s="21">
        <f>IF(M19&lt;&gt;0,M19+'Basic Price Adjustment'!$E42,"")</f>
        <v>79.89</v>
      </c>
    </row>
    <row r="20" spans="1:14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83.29</v>
      </c>
      <c r="G20" s="109">
        <v>101</v>
      </c>
      <c r="H20" s="22">
        <f>IF(G20&lt;&gt;0,G20+'Basic Price Adjustment'!$E43,"")</f>
        <v>98.29</v>
      </c>
      <c r="I20" s="109">
        <v>94</v>
      </c>
      <c r="J20" s="22">
        <f>IF(I20&lt;&gt;0,I20+'Basic Price Adjustment'!$E43,"")</f>
        <v>91.29</v>
      </c>
      <c r="K20" s="109">
        <v>110.5</v>
      </c>
      <c r="L20" s="22">
        <f>IF(K20&lt;&gt;0,K20+'Basic Price Adjustment'!$E43,"")</f>
        <v>107.79</v>
      </c>
      <c r="M20" s="109">
        <v>93.9</v>
      </c>
      <c r="N20" s="22">
        <f>IF(M20&lt;&gt;0,M20+'Basic Price Adjustment'!$E43,"")</f>
        <v>91.190000000000012</v>
      </c>
    </row>
    <row r="21" spans="1:14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113</v>
      </c>
      <c r="H21" s="21">
        <f>IF(G21&lt;&gt;0,G21+'Basic Price Adjustment'!$E44,"")</f>
        <v>109.57</v>
      </c>
      <c r="I21" s="109">
        <v>99</v>
      </c>
      <c r="J21" s="21">
        <f>IF(I21&lt;&gt;0,I21+'Basic Price Adjustment'!$E44,"")</f>
        <v>95.57</v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125</v>
      </c>
      <c r="H22" s="22">
        <f>IF(G22&lt;&gt;0,G22+'Basic Price Adjustment'!$E45,"")</f>
        <v>121.75</v>
      </c>
      <c r="I22" s="109">
        <v>117</v>
      </c>
      <c r="J22" s="22">
        <f>IF(I22&lt;&gt;0,I22+'Basic Price Adjustment'!$E45,"")</f>
        <v>113.75</v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>
        <v>112</v>
      </c>
      <c r="H23" s="21">
        <f>IF(G23&lt;&gt;0,G23+'Basic Price Adjustment'!$E46,"")</f>
        <v>108.7</v>
      </c>
      <c r="I23" s="109">
        <v>96</v>
      </c>
      <c r="J23" s="21">
        <f>IF(I23&lt;&gt;0,I23+'Basic Price Adjustment'!$E46,"")</f>
        <v>92.7</v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</row>
    <row r="24" spans="1:14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122</v>
      </c>
      <c r="H24" s="22">
        <f>IF(G24&lt;&gt;0,G24+'Basic Price Adjustment'!$E47,"")</f>
        <v>118.61</v>
      </c>
      <c r="I24" s="109">
        <v>121</v>
      </c>
      <c r="J24" s="22">
        <f>IF(I24&lt;&gt;0,I24+'Basic Price Adjustment'!$E47,"")</f>
        <v>117.61</v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90</v>
      </c>
      <c r="H25" s="21">
        <f>IF(G25&lt;&gt;0,G25+'Basic Price Adjustment'!$E48,"")</f>
        <v>87.47</v>
      </c>
      <c r="I25" s="109">
        <v>78</v>
      </c>
      <c r="J25" s="21">
        <f>IF(I25&lt;&gt;0,I25+'Basic Price Adjustment'!$E48,"")</f>
        <v>75.47</v>
      </c>
      <c r="K25" s="109">
        <v>108.5</v>
      </c>
      <c r="L25" s="21">
        <f>IF(K25&lt;&gt;0,K25+'Basic Price Adjustment'!$E48,"")</f>
        <v>105.97</v>
      </c>
      <c r="M25" s="109">
        <v>94.9</v>
      </c>
      <c r="N25" s="21">
        <f>IF(M25&lt;&gt;0,M25+'Basic Price Adjustment'!$E48,"")</f>
        <v>92.37</v>
      </c>
    </row>
    <row r="26" spans="1:14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104</v>
      </c>
      <c r="H26" s="22">
        <f>IF(G26&lt;&gt;0,G26+'Basic Price Adjustment'!$E49,"")</f>
        <v>101.47</v>
      </c>
      <c r="I26" s="109">
        <v>99</v>
      </c>
      <c r="J26" s="22">
        <f>IF(I26&lt;&gt;0,I26+'Basic Price Adjustment'!$E49,"")</f>
        <v>96.47</v>
      </c>
      <c r="K26" s="109">
        <v>108.5</v>
      </c>
      <c r="L26" s="22">
        <f>IF(K26&lt;&gt;0,K26+'Basic Price Adjustment'!$E49,"")</f>
        <v>105.97</v>
      </c>
      <c r="M26" s="109">
        <v>94.9</v>
      </c>
      <c r="N26" s="22">
        <f>IF(M26&lt;&gt;0,M26+'Basic Price Adjustment'!$E49,"")</f>
        <v>92.37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36">
    <mergeCell ref="A3:A8"/>
    <mergeCell ref="B3:B4"/>
    <mergeCell ref="C3:D3"/>
    <mergeCell ref="E3:F3"/>
    <mergeCell ref="C6:D6"/>
    <mergeCell ref="C7:D7"/>
    <mergeCell ref="B5:B6"/>
    <mergeCell ref="C8:D8"/>
    <mergeCell ref="C5:D5"/>
    <mergeCell ref="E5:F5"/>
    <mergeCell ref="E8:F8"/>
    <mergeCell ref="E7:F7"/>
    <mergeCell ref="E6:F6"/>
    <mergeCell ref="C4:D4"/>
    <mergeCell ref="E4:F4"/>
    <mergeCell ref="G3:J3"/>
    <mergeCell ref="C2:D2"/>
    <mergeCell ref="E2:F2"/>
    <mergeCell ref="G2:J2"/>
    <mergeCell ref="H4:I4"/>
    <mergeCell ref="G7:H7"/>
    <mergeCell ref="G8:H8"/>
    <mergeCell ref="K2:N2"/>
    <mergeCell ref="K4:N4"/>
    <mergeCell ref="M6:N6"/>
    <mergeCell ref="K6:L6"/>
    <mergeCell ref="I6:J6"/>
    <mergeCell ref="G6:H6"/>
    <mergeCell ref="K3:N3"/>
    <mergeCell ref="M7:N7"/>
    <mergeCell ref="M8:N8"/>
    <mergeCell ref="K5:N5"/>
    <mergeCell ref="I8:J8"/>
    <mergeCell ref="K8:L8"/>
    <mergeCell ref="I7:J7"/>
    <mergeCell ref="K7:L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8" width="11.7109375" style="2" customWidth="1"/>
    <col min="9" max="12" width="11.7109375" style="3" bestFit="1" customWidth="1"/>
    <col min="13" max="14" width="13.42578125" style="2" hidden="1" customWidth="1"/>
    <col min="15" max="18" width="11.7109375" style="2" customWidth="1"/>
    <col min="19" max="16384" width="9.140625" style="3"/>
  </cols>
  <sheetData>
    <row r="2" spans="1:18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313</v>
      </c>
      <c r="H2" s="177"/>
      <c r="I2" s="177"/>
      <c r="J2" s="177"/>
      <c r="K2" s="177"/>
      <c r="L2" s="177"/>
      <c r="M2" s="177" t="s">
        <v>292</v>
      </c>
      <c r="N2" s="177"/>
      <c r="O2" s="177" t="s">
        <v>314</v>
      </c>
      <c r="P2" s="177"/>
      <c r="Q2" s="177" t="s">
        <v>311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>
        <v>194664</v>
      </c>
      <c r="D3" s="160"/>
      <c r="E3" s="159">
        <v>192590</v>
      </c>
      <c r="F3" s="160"/>
      <c r="G3" s="159">
        <v>197898</v>
      </c>
      <c r="H3" s="163"/>
      <c r="I3" s="163"/>
      <c r="J3" s="163"/>
      <c r="K3" s="163"/>
      <c r="L3" s="160"/>
      <c r="M3" s="159">
        <v>120293</v>
      </c>
      <c r="N3" s="160"/>
      <c r="O3" s="159" t="s">
        <v>251</v>
      </c>
      <c r="P3" s="160"/>
      <c r="Q3" s="159" t="s">
        <v>245</v>
      </c>
      <c r="R3" s="160"/>
    </row>
    <row r="4" spans="1:18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  <c r="M4" s="60"/>
      <c r="N4" s="61"/>
      <c r="O4" s="161"/>
      <c r="P4" s="162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95</v>
      </c>
      <c r="D5" s="160"/>
      <c r="E5" s="159" t="s">
        <v>267</v>
      </c>
      <c r="F5" s="160"/>
      <c r="G5" s="159" t="s">
        <v>252</v>
      </c>
      <c r="H5" s="163"/>
      <c r="I5" s="163"/>
      <c r="J5" s="163"/>
      <c r="K5" s="163"/>
      <c r="L5" s="160"/>
      <c r="M5" s="58" t="s">
        <v>122</v>
      </c>
      <c r="N5" s="59"/>
      <c r="O5" s="159" t="s">
        <v>79</v>
      </c>
      <c r="P5" s="160"/>
      <c r="Q5" s="159" t="s">
        <v>28</v>
      </c>
      <c r="R5" s="160"/>
    </row>
    <row r="6" spans="1:18" s="27" customFormat="1" ht="30" customHeight="1" thickBot="1" x14ac:dyDescent="0.25">
      <c r="A6" s="171"/>
      <c r="B6" s="174"/>
      <c r="C6" s="149" t="s">
        <v>71</v>
      </c>
      <c r="D6" s="150"/>
      <c r="E6" s="149" t="s">
        <v>268</v>
      </c>
      <c r="F6" s="150"/>
      <c r="G6" s="161" t="s">
        <v>74</v>
      </c>
      <c r="H6" s="162"/>
      <c r="I6" s="175" t="s">
        <v>253</v>
      </c>
      <c r="J6" s="176"/>
      <c r="K6" s="175" t="s">
        <v>254</v>
      </c>
      <c r="L6" s="176"/>
      <c r="M6" s="149" t="s">
        <v>150</v>
      </c>
      <c r="N6" s="150"/>
      <c r="O6" s="149" t="s">
        <v>80</v>
      </c>
      <c r="P6" s="150"/>
      <c r="Q6" s="161" t="s">
        <v>235</v>
      </c>
      <c r="R6" s="162"/>
    </row>
    <row r="7" spans="1:18" ht="20.100000000000001" customHeight="1" x14ac:dyDescent="0.2">
      <c r="A7" s="171"/>
      <c r="B7" s="23" t="s">
        <v>15</v>
      </c>
      <c r="C7" s="151" t="s">
        <v>72</v>
      </c>
      <c r="D7" s="152"/>
      <c r="E7" s="151">
        <v>39.592500000000001</v>
      </c>
      <c r="F7" s="152"/>
      <c r="G7" s="151" t="s">
        <v>76</v>
      </c>
      <c r="H7" s="152"/>
      <c r="I7" s="155"/>
      <c r="J7" s="156"/>
      <c r="K7" s="155"/>
      <c r="L7" s="156"/>
      <c r="M7" s="151" t="s">
        <v>140</v>
      </c>
      <c r="N7" s="152"/>
      <c r="O7" s="151" t="s">
        <v>81</v>
      </c>
      <c r="P7" s="152"/>
      <c r="Q7" s="151" t="s">
        <v>236</v>
      </c>
      <c r="R7" s="152"/>
    </row>
    <row r="8" spans="1:18" ht="20.100000000000001" customHeight="1" thickBot="1" x14ac:dyDescent="0.25">
      <c r="A8" s="172"/>
      <c r="B8" s="24"/>
      <c r="C8" s="153" t="s">
        <v>73</v>
      </c>
      <c r="D8" s="154"/>
      <c r="E8" s="153">
        <v>-77.635800000000003</v>
      </c>
      <c r="F8" s="154"/>
      <c r="G8" s="153" t="s">
        <v>77</v>
      </c>
      <c r="H8" s="154"/>
      <c r="I8" s="157" t="s">
        <v>255</v>
      </c>
      <c r="J8" s="158"/>
      <c r="K8" s="157" t="s">
        <v>248</v>
      </c>
      <c r="L8" s="158"/>
      <c r="M8" s="153" t="s">
        <v>141</v>
      </c>
      <c r="N8" s="154"/>
      <c r="O8" s="153" t="s">
        <v>82</v>
      </c>
      <c r="P8" s="154"/>
      <c r="Q8" s="153" t="s">
        <v>237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61.23</v>
      </c>
      <c r="E10" s="121">
        <v>56.5</v>
      </c>
      <c r="F10" s="25">
        <f>IF(E10&lt;&gt;0,E10+'Basic Price Adjustment'!$E33,"")</f>
        <v>54.73</v>
      </c>
      <c r="G10" s="121">
        <v>61.7</v>
      </c>
      <c r="H10" s="25">
        <f>IF(G10&lt;&gt;0,G10+'Basic Price Adjustment'!$E33,"")</f>
        <v>59.93</v>
      </c>
      <c r="I10" s="121">
        <v>66.849999999999994</v>
      </c>
      <c r="J10" s="25">
        <f>IF(I10&lt;&gt;0,I10+'Basic Price Adjustment'!$E33,"")</f>
        <v>65.08</v>
      </c>
      <c r="K10" s="121">
        <v>66.849999999999994</v>
      </c>
      <c r="L10" s="25">
        <f>IF(K10&lt;&gt;0,K10+'Basic Price Adjustment'!$E33,"")</f>
        <v>65.08</v>
      </c>
      <c r="M10" s="121"/>
      <c r="N10" s="25" t="str">
        <f>IF(M10&lt;&gt;0,M10+'Basic Price Adjustment'!$E33,"")</f>
        <v/>
      </c>
      <c r="O10" s="121">
        <v>66</v>
      </c>
      <c r="P10" s="25">
        <f>IF(O10&lt;&gt;0,O10+'Basic Price Adjustment'!$E33,"")</f>
        <v>64.23</v>
      </c>
      <c r="Q10" s="121">
        <v>72.5</v>
      </c>
      <c r="R10" s="25">
        <f>IF(Q10&lt;&gt;0,Q10+'Basic Price Adjustment'!$E33,"")</f>
        <v>70.73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66.010000000000005</v>
      </c>
      <c r="E11" s="109">
        <v>63.6</v>
      </c>
      <c r="F11" s="21">
        <f>IF(E11&lt;&gt;0,E11+'Basic Price Adjustment'!$E34,"")</f>
        <v>61.61</v>
      </c>
      <c r="G11" s="109">
        <v>67.95</v>
      </c>
      <c r="H11" s="21">
        <f>IF(G11&lt;&gt;0,G11+'Basic Price Adjustment'!$E34,"")</f>
        <v>65.960000000000008</v>
      </c>
      <c r="I11" s="109">
        <v>71.349999999999994</v>
      </c>
      <c r="J11" s="21">
        <f>IF(I11&lt;&gt;0,I11+'Basic Price Adjustment'!$E34,"")</f>
        <v>69.36</v>
      </c>
      <c r="K11" s="109">
        <v>71.349999999999994</v>
      </c>
      <c r="L11" s="21">
        <f>IF(K11&lt;&gt;0,K11+'Basic Price Adjustment'!$E34,"")</f>
        <v>69.36</v>
      </c>
      <c r="M11" s="109"/>
      <c r="N11" s="21" t="str">
        <f>IF(M11&lt;&gt;0,M11+'Basic Price Adjustment'!$E34,"")</f>
        <v/>
      </c>
      <c r="O11" s="109">
        <v>62.25</v>
      </c>
      <c r="P11" s="21">
        <f>IF(O11&lt;&gt;0,O11+'Basic Price Adjustment'!$E34,"")</f>
        <v>60.26</v>
      </c>
      <c r="Q11" s="109">
        <v>72.5</v>
      </c>
      <c r="R11" s="21">
        <f>IF(Q11&lt;&gt;0,Q11+'Basic Price Adjustment'!$E34,"")</f>
        <v>70.510000000000005</v>
      </c>
    </row>
    <row r="12" spans="1:18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65.239999999999995</v>
      </c>
      <c r="E12" s="109">
        <v>64.900000000000006</v>
      </c>
      <c r="F12" s="22">
        <f>IF(E12&lt;&gt;0,E12+'Basic Price Adjustment'!$E35,"")</f>
        <v>62.640000000000008</v>
      </c>
      <c r="G12" s="109">
        <v>69.3</v>
      </c>
      <c r="H12" s="22">
        <f>IF(G12&lt;&gt;0,G12+'Basic Price Adjustment'!$E35,"")</f>
        <v>67.039999999999992</v>
      </c>
      <c r="I12" s="109">
        <v>74.3</v>
      </c>
      <c r="J12" s="22">
        <f>IF(I12&lt;&gt;0,I12+'Basic Price Adjustment'!$E35,"")</f>
        <v>72.039999999999992</v>
      </c>
      <c r="K12" s="109">
        <v>74.3</v>
      </c>
      <c r="L12" s="22">
        <f>IF(K12&lt;&gt;0,K12+'Basic Price Adjustment'!$E35,"")</f>
        <v>72.039999999999992</v>
      </c>
      <c r="M12" s="109"/>
      <c r="N12" s="22" t="str">
        <f>IF(M12&lt;&gt;0,M12+'Basic Price Adjustment'!$E35,"")</f>
        <v/>
      </c>
      <c r="O12" s="109">
        <v>65.5</v>
      </c>
      <c r="P12" s="22">
        <f>IF(O12&lt;&gt;0,O12+'Basic Price Adjustment'!$E35,"")</f>
        <v>63.24</v>
      </c>
      <c r="Q12" s="109">
        <v>78</v>
      </c>
      <c r="R12" s="22">
        <f>IF(Q12&lt;&gt;0,Q12+'Basic Price Adjustment'!$E35,"")</f>
        <v>75.739999999999995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65.239999999999995</v>
      </c>
      <c r="E13" s="109">
        <v>64.900000000000006</v>
      </c>
      <c r="F13" s="21">
        <f>IF(E13&lt;&gt;0,E13+'Basic Price Adjustment'!$E36,"")</f>
        <v>62.640000000000008</v>
      </c>
      <c r="G13" s="109">
        <v>69.3</v>
      </c>
      <c r="H13" s="21">
        <f>IF(G13&lt;&gt;0,G13+'Basic Price Adjustment'!$E36,"")</f>
        <v>67.039999999999992</v>
      </c>
      <c r="I13" s="109">
        <v>74.3</v>
      </c>
      <c r="J13" s="21">
        <f>IF(I13&lt;&gt;0,I13+'Basic Price Adjustment'!$E36,"")</f>
        <v>72.039999999999992</v>
      </c>
      <c r="K13" s="109">
        <v>74.3</v>
      </c>
      <c r="L13" s="21">
        <f>IF(K13&lt;&gt;0,K13+'Basic Price Adjustment'!$E36,"")</f>
        <v>72.039999999999992</v>
      </c>
      <c r="M13" s="109"/>
      <c r="N13" s="21" t="str">
        <f>IF(M13&lt;&gt;0,M13+'Basic Price Adjustment'!$E36,"")</f>
        <v/>
      </c>
      <c r="O13" s="109">
        <v>65.5</v>
      </c>
      <c r="P13" s="21">
        <f>IF(O13&lt;&gt;0,O13+'Basic Price Adjustment'!$E36,"")</f>
        <v>63.24</v>
      </c>
      <c r="Q13" s="109">
        <v>78</v>
      </c>
      <c r="R13" s="21">
        <f>IF(Q13&lt;&gt;0,Q13+'Basic Price Adjustment'!$E36,"")</f>
        <v>75.739999999999995</v>
      </c>
    </row>
    <row r="14" spans="1:18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65.650000000000006</v>
      </c>
      <c r="E14" s="109">
        <v>64.900000000000006</v>
      </c>
      <c r="F14" s="22">
        <f>IF(E14&lt;&gt;0,E14+'Basic Price Adjustment'!$E37,"")</f>
        <v>62.550000000000004</v>
      </c>
      <c r="G14" s="109">
        <v>69.3</v>
      </c>
      <c r="H14" s="22">
        <f>IF(G14&lt;&gt;0,G14+'Basic Price Adjustment'!$E37,"")</f>
        <v>66.95</v>
      </c>
      <c r="I14" s="109">
        <v>74.3</v>
      </c>
      <c r="J14" s="22">
        <f>IF(I14&lt;&gt;0,I14+'Basic Price Adjustment'!$E37,"")</f>
        <v>71.95</v>
      </c>
      <c r="K14" s="109">
        <v>74.3</v>
      </c>
      <c r="L14" s="22">
        <f>IF(K14&lt;&gt;0,K14+'Basic Price Adjustment'!$E37,"")</f>
        <v>71.95</v>
      </c>
      <c r="M14" s="109"/>
      <c r="N14" s="22" t="str">
        <f>IF(M14&lt;&gt;0,M14+'Basic Price Adjustment'!$E37,"")</f>
        <v/>
      </c>
      <c r="O14" s="109">
        <v>65.5</v>
      </c>
      <c r="P14" s="22">
        <f>IF(O14&lt;&gt;0,O14+'Basic Price Adjustment'!$E37,"")</f>
        <v>63.15</v>
      </c>
      <c r="Q14" s="109">
        <v>78</v>
      </c>
      <c r="R14" s="22">
        <f>IF(Q14&lt;&gt;0,Q14+'Basic Price Adjustment'!$E37,"")</f>
        <v>75.650000000000006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78.69</v>
      </c>
      <c r="E15" s="109">
        <v>67.599999999999994</v>
      </c>
      <c r="F15" s="21">
        <f>IF(E15&lt;&gt;0,E15+'Basic Price Adjustment'!$E38,"")</f>
        <v>65.289999999999992</v>
      </c>
      <c r="G15" s="109">
        <v>72.25</v>
      </c>
      <c r="H15" s="21">
        <f>IF(G15&lt;&gt;0,G15+'Basic Price Adjustment'!$E38,"")</f>
        <v>69.94</v>
      </c>
      <c r="I15" s="109">
        <v>82.7</v>
      </c>
      <c r="J15" s="21">
        <f>IF(I15&lt;&gt;0,I15+'Basic Price Adjustment'!$E38,"")</f>
        <v>80.39</v>
      </c>
      <c r="K15" s="109">
        <v>82.7</v>
      </c>
      <c r="L15" s="21">
        <f>IF(K15&lt;&gt;0,K15+'Basic Price Adjustment'!$E38,"")</f>
        <v>80.39</v>
      </c>
      <c r="M15" s="109"/>
      <c r="N15" s="21" t="str">
        <f>IF(M15&lt;&gt;0,M15+'Basic Price Adjustment'!$E38,"")</f>
        <v/>
      </c>
      <c r="O15" s="109">
        <v>74.5</v>
      </c>
      <c r="P15" s="21">
        <f>IF(O15&lt;&gt;0,O15+'Basic Price Adjustment'!$E38,"")</f>
        <v>72.19</v>
      </c>
      <c r="Q15" s="109">
        <v>94</v>
      </c>
      <c r="R15" s="21">
        <f>IF(Q15&lt;&gt;0,Q15+'Basic Price Adjustment'!$E38,"")</f>
        <v>91.69</v>
      </c>
    </row>
    <row r="16" spans="1:18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66.87</v>
      </c>
      <c r="E16" s="109">
        <v>64.900000000000006</v>
      </c>
      <c r="F16" s="22">
        <f>IF(E16&lt;&gt;0,E16+'Basic Price Adjustment'!$E39,"")</f>
        <v>62.77</v>
      </c>
      <c r="G16" s="109">
        <v>69.099999999999994</v>
      </c>
      <c r="H16" s="22">
        <f>IF(G16&lt;&gt;0,G16+'Basic Price Adjustment'!$E39,"")</f>
        <v>66.97</v>
      </c>
      <c r="I16" s="109">
        <v>77.45</v>
      </c>
      <c r="J16" s="22">
        <f>IF(I16&lt;&gt;0,I16+'Basic Price Adjustment'!$E39,"")</f>
        <v>75.320000000000007</v>
      </c>
      <c r="K16" s="109">
        <v>77.45</v>
      </c>
      <c r="L16" s="22">
        <f>IF(K16&lt;&gt;0,K16+'Basic Price Adjustment'!$E39,"")</f>
        <v>75.320000000000007</v>
      </c>
      <c r="M16" s="109"/>
      <c r="N16" s="22" t="str">
        <f>IF(M16&lt;&gt;0,M16+'Basic Price Adjustment'!$E39,"")</f>
        <v/>
      </c>
      <c r="O16" s="109">
        <v>65.25</v>
      </c>
      <c r="P16" s="22">
        <f>IF(O16&lt;&gt;0,O16+'Basic Price Adjustment'!$E39,"")</f>
        <v>63.12</v>
      </c>
      <c r="Q16" s="109">
        <v>80</v>
      </c>
      <c r="R16" s="22">
        <f>IF(Q16&lt;&gt;0,Q16+'Basic Price Adjustment'!$E39,"")</f>
        <v>77.87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70.2</v>
      </c>
      <c r="E17" s="109">
        <v>73.099999999999994</v>
      </c>
      <c r="F17" s="21">
        <f>IF(E17&lt;&gt;0,E17+'Basic Price Adjustment'!$E40,"")</f>
        <v>70.3</v>
      </c>
      <c r="G17" s="109">
        <v>76.150000000000006</v>
      </c>
      <c r="H17" s="21">
        <f>IF(G17&lt;&gt;0,G17+'Basic Price Adjustment'!$E40,"")</f>
        <v>73.350000000000009</v>
      </c>
      <c r="I17" s="109">
        <v>83.5</v>
      </c>
      <c r="J17" s="21">
        <f>IF(I17&lt;&gt;0,I17+'Basic Price Adjustment'!$E40,"")</f>
        <v>80.7</v>
      </c>
      <c r="K17" s="109">
        <v>83.5</v>
      </c>
      <c r="L17" s="21">
        <f>IF(K17&lt;&gt;0,K17+'Basic Price Adjustment'!$E40,"")</f>
        <v>80.7</v>
      </c>
      <c r="M17" s="109"/>
      <c r="N17" s="21" t="str">
        <f>IF(M17&lt;&gt;0,M17+'Basic Price Adjustment'!$E40,"")</f>
        <v/>
      </c>
      <c r="O17" s="109">
        <v>71.75</v>
      </c>
      <c r="P17" s="21">
        <f>IF(O17&lt;&gt;0,O17+'Basic Price Adjustment'!$E40,"")</f>
        <v>68.95</v>
      </c>
      <c r="Q17" s="109">
        <v>85</v>
      </c>
      <c r="R17" s="21">
        <f>IF(Q17&lt;&gt;0,Q17+'Basic Price Adjustment'!$E40,"")</f>
        <v>82.2</v>
      </c>
    </row>
    <row r="18" spans="1:18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81.239999999999995</v>
      </c>
      <c r="E18" s="109">
        <v>76.400000000000006</v>
      </c>
      <c r="F18" s="22">
        <f>IF(E18&lt;&gt;0,E18+'Basic Price Adjustment'!$E41,"")</f>
        <v>73.64</v>
      </c>
      <c r="G18" s="109">
        <v>85.93</v>
      </c>
      <c r="H18" s="22">
        <f>IF(G18&lt;&gt;0,G18+'Basic Price Adjustment'!$E41,"")</f>
        <v>83.17</v>
      </c>
      <c r="I18" s="109">
        <v>91.5</v>
      </c>
      <c r="J18" s="22">
        <f>IF(I18&lt;&gt;0,I18+'Basic Price Adjustment'!$E41,"")</f>
        <v>88.74</v>
      </c>
      <c r="K18" s="109">
        <v>91.5</v>
      </c>
      <c r="L18" s="22">
        <f>IF(K18&lt;&gt;0,K18+'Basic Price Adjustment'!$E41,"")</f>
        <v>88.74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  <c r="Q18" s="109">
        <v>98</v>
      </c>
      <c r="R18" s="22">
        <f>IF(Q18&lt;&gt;0,Q18+'Basic Price Adjustment'!$E41,"")</f>
        <v>95.24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68.739999999999995</v>
      </c>
      <c r="E19" s="109">
        <v>73.099999999999994</v>
      </c>
      <c r="F19" s="21">
        <f>IF(E19&lt;&gt;0,E19+'Basic Price Adjustment'!$E42,"")</f>
        <v>70.339999999999989</v>
      </c>
      <c r="G19" s="109">
        <v>76.150000000000006</v>
      </c>
      <c r="H19" s="21">
        <f>IF(G19&lt;&gt;0,G19+'Basic Price Adjustment'!$E42,"")</f>
        <v>73.39</v>
      </c>
      <c r="I19" s="109">
        <v>83.5</v>
      </c>
      <c r="J19" s="21">
        <f>IF(I19&lt;&gt;0,I19+'Basic Price Adjustment'!$E42,"")</f>
        <v>80.739999999999995</v>
      </c>
      <c r="K19" s="109">
        <v>83.5</v>
      </c>
      <c r="L19" s="21">
        <f>IF(K19&lt;&gt;0,K19+'Basic Price Adjustment'!$E42,"")</f>
        <v>80.739999999999995</v>
      </c>
      <c r="M19" s="109"/>
      <c r="N19" s="21" t="str">
        <f>IF(M19&lt;&gt;0,M19+'Basic Price Adjustment'!$E42,"")</f>
        <v/>
      </c>
      <c r="O19" s="109">
        <v>71.75</v>
      </c>
      <c r="P19" s="21">
        <f>IF(O19&lt;&gt;0,O19+'Basic Price Adjustment'!$E42,"")</f>
        <v>68.989999999999995</v>
      </c>
      <c r="Q19" s="109">
        <v>83</v>
      </c>
      <c r="R19" s="21">
        <f>IF(Q19&lt;&gt;0,Q19+'Basic Price Adjustment'!$E42,"")</f>
        <v>80.239999999999995</v>
      </c>
    </row>
    <row r="20" spans="1:18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81.290000000000006</v>
      </c>
      <c r="E20" s="109">
        <v>76.400000000000006</v>
      </c>
      <c r="F20" s="22">
        <f>IF(E20&lt;&gt;0,E20+'Basic Price Adjustment'!$E43,"")</f>
        <v>73.690000000000012</v>
      </c>
      <c r="G20" s="109">
        <v>82.15</v>
      </c>
      <c r="H20" s="22">
        <f>IF(G20&lt;&gt;0,G20+'Basic Price Adjustment'!$E43,"")</f>
        <v>79.440000000000012</v>
      </c>
      <c r="I20" s="109">
        <v>86.35</v>
      </c>
      <c r="J20" s="22">
        <f>IF(I20&lt;&gt;0,I20+'Basic Price Adjustment'!$E43,"")</f>
        <v>83.64</v>
      </c>
      <c r="K20" s="109">
        <v>86.35</v>
      </c>
      <c r="L20" s="22">
        <f>IF(K20&lt;&gt;0,K20+'Basic Price Adjustment'!$E43,"")</f>
        <v>83.64</v>
      </c>
      <c r="M20" s="109"/>
      <c r="N20" s="22" t="str">
        <f>IF(M20&lt;&gt;0,M20+'Basic Price Adjustment'!$E43,"")</f>
        <v/>
      </c>
      <c r="O20" s="109">
        <v>80</v>
      </c>
      <c r="P20" s="22">
        <f>IF(O20&lt;&gt;0,O20+'Basic Price Adjustment'!$E43,"")</f>
        <v>77.290000000000006</v>
      </c>
      <c r="Q20" s="109">
        <v>98</v>
      </c>
      <c r="R20" s="22">
        <f>IF(Q20&lt;&gt;0,Q20+'Basic Price Adjustment'!$E43,"")</f>
        <v>95.29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84.57</v>
      </c>
      <c r="E21" s="109">
        <v>81.099999999999994</v>
      </c>
      <c r="F21" s="21">
        <f>IF(E21&lt;&gt;0,E21+'Basic Price Adjustment'!$E44,"")</f>
        <v>77.669999999999987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97.75</v>
      </c>
      <c r="E22" s="109">
        <v>86.1</v>
      </c>
      <c r="F22" s="22">
        <f>IF(E22&lt;&gt;0,E22+'Basic Price Adjustment'!$E45,"")</f>
        <v>82.85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83.7</v>
      </c>
      <c r="E23" s="109">
        <v>81.099999999999994</v>
      </c>
      <c r="F23" s="21">
        <f>IF(E23&lt;&gt;0,E23+'Basic Price Adjustment'!$E46,"")</f>
        <v>77.8</v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/>
      <c r="P23" s="21" t="str">
        <f>IF(O23&lt;&gt;0,O23+'Basic Price Adjustment'!$E46,"")</f>
        <v/>
      </c>
      <c r="Q23" s="109">
        <v>105</v>
      </c>
      <c r="R23" s="21">
        <f>IF(Q23&lt;&gt;0,Q23+'Basic Price Adjustment'!$E46,"")</f>
        <v>101.7</v>
      </c>
    </row>
    <row r="24" spans="1:18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99.61</v>
      </c>
      <c r="E24" s="109">
        <v>86.1</v>
      </c>
      <c r="F24" s="22">
        <f>IF(E24&lt;&gt;0,E24+'Basic Price Adjustment'!$E47,"")</f>
        <v>82.71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80.47</v>
      </c>
      <c r="E25" s="109">
        <v>69.400000000000006</v>
      </c>
      <c r="F25" s="21">
        <f>IF(E25&lt;&gt;0,E25+'Basic Price Adjustment'!$E48,"")</f>
        <v>66.87</v>
      </c>
      <c r="G25" s="109">
        <v>81.349999999999994</v>
      </c>
      <c r="H25" s="21">
        <f>IF(G25&lt;&gt;0,G25+'Basic Price Adjustment'!$E48,"")</f>
        <v>78.819999999999993</v>
      </c>
      <c r="I25" s="109">
        <v>92.6</v>
      </c>
      <c r="J25" s="21">
        <f>IF(I25&lt;&gt;0,I25+'Basic Price Adjustment'!$E48,"")</f>
        <v>90.07</v>
      </c>
      <c r="K25" s="109">
        <v>92.6</v>
      </c>
      <c r="L25" s="21">
        <f>IF(K25&lt;&gt;0,K25+'Basic Price Adjustment'!$E48,"")</f>
        <v>90.07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  <c r="Q25" s="109">
        <v>100</v>
      </c>
      <c r="R25" s="21">
        <f>IF(Q25&lt;&gt;0,Q25+'Basic Price Adjustment'!$E48,"")</f>
        <v>97.47</v>
      </c>
    </row>
    <row r="26" spans="1:18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84.47</v>
      </c>
      <c r="E26" s="109">
        <v>72</v>
      </c>
      <c r="F26" s="22">
        <f>IF(E26&lt;&gt;0,E26+'Basic Price Adjustment'!$E49,"")</f>
        <v>69.47</v>
      </c>
      <c r="G26" s="109">
        <v>81.349999999999994</v>
      </c>
      <c r="H26" s="22">
        <f>IF(G26&lt;&gt;0,G26+'Basic Price Adjustment'!$E49,"")</f>
        <v>78.819999999999993</v>
      </c>
      <c r="I26" s="109">
        <v>93.6</v>
      </c>
      <c r="J26" s="22">
        <f>IF(I26&lt;&gt;0,I26+'Basic Price Adjustment'!$E49,"")</f>
        <v>91.07</v>
      </c>
      <c r="K26" s="109">
        <v>93.6</v>
      </c>
      <c r="L26" s="22">
        <f>IF(K26&lt;&gt;0,K26+'Basic Price Adjustment'!$E49,"")</f>
        <v>91.07</v>
      </c>
      <c r="M26" s="109"/>
      <c r="N26" s="22" t="str">
        <f>IF(M26&lt;&gt;0,M26+'Basic Price Adjustment'!$E49,"")</f>
        <v/>
      </c>
      <c r="O26" s="109">
        <v>77</v>
      </c>
      <c r="P26" s="22">
        <f>IF(O26&lt;&gt;0,O26+'Basic Price Adjustment'!$E49,"")</f>
        <v>74.47</v>
      </c>
      <c r="Q26" s="109">
        <v>100</v>
      </c>
      <c r="R26" s="22">
        <f>IF(Q26&lt;&gt;0,Q26+'Basic Price Adjustment'!$E49,"")</f>
        <v>97.47</v>
      </c>
    </row>
    <row r="27" spans="1:18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116.79</v>
      </c>
      <c r="E27" s="110">
        <v>150</v>
      </c>
      <c r="F27" s="21">
        <f>IF(E27&lt;&gt;0,E27+'Basic Price Adjustment'!$E50,"")</f>
        <v>146.79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110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166.57</v>
      </c>
      <c r="E28" s="110">
        <v>150</v>
      </c>
      <c r="F28" s="26">
        <f>IF(E28&lt;&gt;0,E28+'Basic Price Adjustment'!$E51,"")</f>
        <v>146.57</v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10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49">
    <mergeCell ref="C2:D2"/>
    <mergeCell ref="E2:F2"/>
    <mergeCell ref="M2:N2"/>
    <mergeCell ref="O2:P2"/>
    <mergeCell ref="E8:F8"/>
    <mergeCell ref="G5:L5"/>
    <mergeCell ref="G3:L3"/>
    <mergeCell ref="E3:F3"/>
    <mergeCell ref="E5:F5"/>
    <mergeCell ref="E4:F4"/>
    <mergeCell ref="E6:F6"/>
    <mergeCell ref="E7:F7"/>
    <mergeCell ref="I6:J6"/>
    <mergeCell ref="I8:J8"/>
    <mergeCell ref="K8:L8"/>
    <mergeCell ref="C4:D4"/>
    <mergeCell ref="Q2:R2"/>
    <mergeCell ref="G2:L2"/>
    <mergeCell ref="K6:L6"/>
    <mergeCell ref="I7:J7"/>
    <mergeCell ref="K7:L7"/>
    <mergeCell ref="G6:H6"/>
    <mergeCell ref="G7:H7"/>
    <mergeCell ref="M6:N6"/>
    <mergeCell ref="G4:L4"/>
    <mergeCell ref="A3:A8"/>
    <mergeCell ref="B3:B4"/>
    <mergeCell ref="C3:D3"/>
    <mergeCell ref="B5:B6"/>
    <mergeCell ref="C5:D5"/>
    <mergeCell ref="C8:D8"/>
    <mergeCell ref="C7:D7"/>
    <mergeCell ref="C6:D6"/>
    <mergeCell ref="G8:H8"/>
    <mergeCell ref="M3:N3"/>
    <mergeCell ref="Q8:R8"/>
    <mergeCell ref="O3:P3"/>
    <mergeCell ref="O4:P4"/>
    <mergeCell ref="O5:P5"/>
    <mergeCell ref="O6:P6"/>
    <mergeCell ref="O7:P7"/>
    <mergeCell ref="Q3:R3"/>
    <mergeCell ref="Q4:R4"/>
    <mergeCell ref="Q5:R5"/>
    <mergeCell ref="Q6:R6"/>
    <mergeCell ref="Q7:R7"/>
    <mergeCell ref="O8:P8"/>
    <mergeCell ref="M7:N7"/>
    <mergeCell ref="M8:N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4" width="11.7109375" style="1" customWidth="1"/>
    <col min="15" max="16384" width="9.140625" style="3"/>
  </cols>
  <sheetData>
    <row r="2" spans="1:14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177" t="s">
        <v>317</v>
      </c>
      <c r="J2" s="177"/>
      <c r="K2" s="177" t="s">
        <v>345</v>
      </c>
      <c r="L2" s="177"/>
      <c r="M2" s="177" t="s">
        <v>329</v>
      </c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</row>
    <row r="4" spans="1:14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</row>
    <row r="5" spans="1:1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</row>
    <row r="6" spans="1:14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</row>
    <row r="7" spans="1:1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1" t="s">
        <v>274</v>
      </c>
      <c r="N7" s="191"/>
    </row>
    <row r="8" spans="1:14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189" t="s">
        <v>275</v>
      </c>
      <c r="N8" s="190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69.23</v>
      </c>
      <c r="E10" s="121">
        <v>75.5</v>
      </c>
      <c r="F10" s="25">
        <f>IF(E10&lt;&gt;0,E10+'Basic Price Adjustment'!$E33,"")</f>
        <v>73.73</v>
      </c>
      <c r="G10" s="121">
        <v>72</v>
      </c>
      <c r="H10" s="25">
        <f>IF(G10&lt;&gt;0,G10+'Basic Price Adjustment'!$E33,"")</f>
        <v>70.23</v>
      </c>
      <c r="I10" s="111">
        <v>72</v>
      </c>
      <c r="J10" s="25">
        <f>IF(I10&lt;&gt;0,I10+'Basic Price Adjustment'!$E33,"")</f>
        <v>70.23</v>
      </c>
      <c r="K10" s="121">
        <v>76</v>
      </c>
      <c r="L10" s="25">
        <f>IF(K10&lt;&gt;0,K10+'Basic Price Adjustment'!$E33,"")</f>
        <v>74.23</v>
      </c>
      <c r="M10" s="121">
        <v>84.5</v>
      </c>
      <c r="N10" s="25">
        <f>IF(M10&lt;&gt;0,M10+'Basic Price Adjustment'!$E33,"")</f>
        <v>82.73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09">
        <v>76.5</v>
      </c>
      <c r="F11" s="21">
        <f>IF(E11&lt;&gt;0,E11+'Basic Price Adjustment'!$E34,"")</f>
        <v>74.510000000000005</v>
      </c>
      <c r="G11" s="109">
        <v>75</v>
      </c>
      <c r="H11" s="21">
        <f>IF(G11&lt;&gt;0,G11+'Basic Price Adjustment'!$E34,"")</f>
        <v>73.010000000000005</v>
      </c>
      <c r="I11" s="111">
        <v>74</v>
      </c>
      <c r="J11" s="21">
        <f>IF(I11&lt;&gt;0,I11+'Basic Price Adjustment'!$E34,"")</f>
        <v>72.010000000000005</v>
      </c>
      <c r="K11" s="109">
        <v>77</v>
      </c>
      <c r="L11" s="21">
        <f>IF(K11&lt;&gt;0,K11+'Basic Price Adjustment'!$E34,"")</f>
        <v>75.010000000000005</v>
      </c>
      <c r="M11" s="109">
        <v>88</v>
      </c>
      <c r="N11" s="21">
        <f>IF(M11&lt;&gt;0,M11+'Basic Price Adjustment'!$E34,"")</f>
        <v>86.01</v>
      </c>
    </row>
    <row r="12" spans="1:1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65.739999999999995</v>
      </c>
      <c r="E12" s="109">
        <v>77.5</v>
      </c>
      <c r="F12" s="22">
        <f>IF(E12&lt;&gt;0,E12+'Basic Price Adjustment'!$E35,"")</f>
        <v>75.239999999999995</v>
      </c>
      <c r="G12" s="109">
        <v>72.5</v>
      </c>
      <c r="H12" s="22">
        <f>IF(G12&lt;&gt;0,G12+'Basic Price Adjustment'!$E35,"")</f>
        <v>70.239999999999995</v>
      </c>
      <c r="I12" s="111">
        <v>71</v>
      </c>
      <c r="J12" s="22">
        <f>IF(I12&lt;&gt;0,I12+'Basic Price Adjustment'!$E35,"")</f>
        <v>68.739999999999995</v>
      </c>
      <c r="K12" s="109">
        <v>76</v>
      </c>
      <c r="L12" s="22">
        <f>IF(K12&lt;&gt;0,K12+'Basic Price Adjustment'!$E35,"")</f>
        <v>73.739999999999995</v>
      </c>
      <c r="M12" s="109">
        <v>88.5</v>
      </c>
      <c r="N12" s="22">
        <f>IF(M12&lt;&gt;0,M12+'Basic Price Adjustment'!$E35,"")</f>
        <v>86.24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09">
        <v>77.5</v>
      </c>
      <c r="F13" s="21">
        <f>IF(E13&lt;&gt;0,E13+'Basic Price Adjustment'!$E36,"")</f>
        <v>75.239999999999995</v>
      </c>
      <c r="G13" s="109">
        <v>72</v>
      </c>
      <c r="H13" s="21">
        <f>IF(G13&lt;&gt;0,G13+'Basic Price Adjustment'!$E36,"")</f>
        <v>69.739999999999995</v>
      </c>
      <c r="I13" s="111">
        <v>71</v>
      </c>
      <c r="J13" s="21">
        <f>IF(I13&lt;&gt;0,I13+'Basic Price Adjustment'!$E36,"")</f>
        <v>68.739999999999995</v>
      </c>
      <c r="K13" s="109">
        <v>77</v>
      </c>
      <c r="L13" s="21">
        <f>IF(K13&lt;&gt;0,K13+'Basic Price Adjustment'!$E36,"")</f>
        <v>74.739999999999995</v>
      </c>
      <c r="M13" s="109">
        <v>88.5</v>
      </c>
      <c r="N13" s="21">
        <f>IF(M13&lt;&gt;0,M13+'Basic Price Adjustment'!$E36,"")</f>
        <v>86.24</v>
      </c>
    </row>
    <row r="14" spans="1:1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68.650000000000006</v>
      </c>
      <c r="E14" s="109">
        <v>78</v>
      </c>
      <c r="F14" s="22">
        <f>IF(E14&lt;&gt;0,E14+'Basic Price Adjustment'!$E37,"")</f>
        <v>75.650000000000006</v>
      </c>
      <c r="G14" s="109">
        <v>74</v>
      </c>
      <c r="H14" s="22">
        <f>IF(G14&lt;&gt;0,G14+'Basic Price Adjustment'!$E37,"")</f>
        <v>71.650000000000006</v>
      </c>
      <c r="I14" s="111">
        <v>73</v>
      </c>
      <c r="J14" s="22">
        <f>IF(I14&lt;&gt;0,I14+'Basic Price Adjustment'!$E37,"")</f>
        <v>70.650000000000006</v>
      </c>
      <c r="K14" s="109">
        <v>77</v>
      </c>
      <c r="L14" s="22">
        <f>IF(K14&lt;&gt;0,K14+'Basic Price Adjustment'!$E37,"")</f>
        <v>74.650000000000006</v>
      </c>
      <c r="M14" s="109">
        <v>88.5</v>
      </c>
      <c r="N14" s="22">
        <f>IF(M14&lt;&gt;0,M14+'Basic Price Adjustment'!$E37,"")</f>
        <v>86.15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09">
        <v>84.5</v>
      </c>
      <c r="F15" s="21">
        <f>IF(E15&lt;&gt;0,E15+'Basic Price Adjustment'!$E38,"")</f>
        <v>82.19</v>
      </c>
      <c r="G15" s="109">
        <v>76</v>
      </c>
      <c r="H15" s="21">
        <f>IF(G15&lt;&gt;0,G15+'Basic Price Adjustment'!$E38,"")</f>
        <v>73.69</v>
      </c>
      <c r="I15" s="112">
        <v>76</v>
      </c>
      <c r="J15" s="21">
        <f>IF(I15&lt;&gt;0,I15+'Basic Price Adjustment'!$E38,"")</f>
        <v>73.69</v>
      </c>
      <c r="K15" s="109">
        <v>86</v>
      </c>
      <c r="L15" s="21">
        <f>IF(K15&lt;&gt;0,K15+'Basic Price Adjustment'!$E38,"")</f>
        <v>83.69</v>
      </c>
      <c r="M15" s="109">
        <v>102</v>
      </c>
      <c r="N15" s="21">
        <f>IF(M15&lt;&gt;0,M15+'Basic Price Adjustment'!$E38,"")</f>
        <v>99.69</v>
      </c>
    </row>
    <row r="16" spans="1:1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76.87</v>
      </c>
      <c r="E16" s="109">
        <v>81</v>
      </c>
      <c r="F16" s="22">
        <f>IF(E16&lt;&gt;0,E16+'Basic Price Adjustment'!$E39,"")</f>
        <v>78.87</v>
      </c>
      <c r="G16" s="109">
        <v>74</v>
      </c>
      <c r="H16" s="22">
        <f>IF(G16&lt;&gt;0,G16+'Basic Price Adjustment'!$E39,"")</f>
        <v>71.87</v>
      </c>
      <c r="I16" s="112">
        <v>73</v>
      </c>
      <c r="J16" s="22">
        <f>IF(I16&lt;&gt;0,I16+'Basic Price Adjustment'!$E39,"")</f>
        <v>70.87</v>
      </c>
      <c r="K16" s="109">
        <v>80</v>
      </c>
      <c r="L16" s="22">
        <f>IF(K16&lt;&gt;0,K16+'Basic Price Adjustment'!$E39,"")</f>
        <v>77.87</v>
      </c>
      <c r="M16" s="109">
        <v>89</v>
      </c>
      <c r="N16" s="22">
        <f>IF(M16&lt;&gt;0,M16+'Basic Price Adjustment'!$E39,"")</f>
        <v>86.87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09">
        <v>85</v>
      </c>
      <c r="F17" s="21">
        <f>IF(E17&lt;&gt;0,E17+'Basic Price Adjustment'!$E40,"")</f>
        <v>82.2</v>
      </c>
      <c r="G17" s="109">
        <v>78</v>
      </c>
      <c r="H17" s="21">
        <f>IF(G17&lt;&gt;0,G17+'Basic Price Adjustment'!$E40,"")</f>
        <v>75.2</v>
      </c>
      <c r="I17" s="111">
        <v>77</v>
      </c>
      <c r="J17" s="21">
        <f>IF(I17&lt;&gt;0,I17+'Basic Price Adjustment'!$E40,"")</f>
        <v>74.2</v>
      </c>
      <c r="K17" s="109">
        <v>84</v>
      </c>
      <c r="L17" s="21">
        <f>IF(K17&lt;&gt;0,K17+'Basic Price Adjustment'!$E40,"")</f>
        <v>81.2</v>
      </c>
      <c r="M17" s="109">
        <v>93</v>
      </c>
      <c r="N17" s="21">
        <f>IF(M17&lt;&gt;0,M17+'Basic Price Adjustment'!$E40,"")</f>
        <v>90.2</v>
      </c>
    </row>
    <row r="18" spans="1:1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78.239999999999995</v>
      </c>
      <c r="E18" s="109">
        <v>86</v>
      </c>
      <c r="F18" s="22">
        <f>IF(E18&lt;&gt;0,E18+'Basic Price Adjustment'!$E41,"")</f>
        <v>83.24</v>
      </c>
      <c r="G18" s="109">
        <v>82</v>
      </c>
      <c r="H18" s="22">
        <f>IF(G18&lt;&gt;0,G18+'Basic Price Adjustment'!$E41,"")</f>
        <v>79.239999999999995</v>
      </c>
      <c r="I18" s="111">
        <v>83</v>
      </c>
      <c r="J18" s="22">
        <f>IF(I18&lt;&gt;0,I18+'Basic Price Adjustment'!$E41,"")</f>
        <v>80.239999999999995</v>
      </c>
      <c r="K18" s="109">
        <v>89</v>
      </c>
      <c r="L18" s="22">
        <f>IF(K18&lt;&gt;0,K18+'Basic Price Adjustment'!$E41,"")</f>
        <v>86.24</v>
      </c>
      <c r="M18" s="109">
        <v>103</v>
      </c>
      <c r="N18" s="22">
        <f>IF(M18&lt;&gt;0,M18+'Basic Price Adjustment'!$E41,"")</f>
        <v>100.24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09">
        <v>82.55</v>
      </c>
      <c r="F19" s="21">
        <f>IF(E19&lt;&gt;0,E19+'Basic Price Adjustment'!$E42,"")</f>
        <v>79.789999999999992</v>
      </c>
      <c r="G19" s="109">
        <v>76</v>
      </c>
      <c r="H19" s="21">
        <f>IF(G19&lt;&gt;0,G19+'Basic Price Adjustment'!$E42,"")</f>
        <v>73.239999999999995</v>
      </c>
      <c r="I19" s="111">
        <v>75</v>
      </c>
      <c r="J19" s="21">
        <f>IF(I19&lt;&gt;0,I19+'Basic Price Adjustment'!$E42,"")</f>
        <v>72.239999999999995</v>
      </c>
      <c r="K19" s="109">
        <v>82</v>
      </c>
      <c r="L19" s="21">
        <f>IF(K19&lt;&gt;0,K19+'Basic Price Adjustment'!$E42,"")</f>
        <v>79.239999999999995</v>
      </c>
      <c r="M19" s="109">
        <v>91</v>
      </c>
      <c r="N19" s="21">
        <f>IF(M19&lt;&gt;0,M19+'Basic Price Adjustment'!$E42,"")</f>
        <v>88.24</v>
      </c>
    </row>
    <row r="20" spans="1:1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89.29</v>
      </c>
      <c r="E20" s="109">
        <v>92</v>
      </c>
      <c r="F20" s="22">
        <f>IF(E20&lt;&gt;0,E20+'Basic Price Adjustment'!$E43,"")</f>
        <v>89.29</v>
      </c>
      <c r="G20" s="109">
        <v>83</v>
      </c>
      <c r="H20" s="22">
        <f>IF(G20&lt;&gt;0,G20+'Basic Price Adjustment'!$E43,"")</f>
        <v>80.290000000000006</v>
      </c>
      <c r="I20" s="111">
        <v>82</v>
      </c>
      <c r="J20" s="22">
        <f>IF(I20&lt;&gt;0,I20+'Basic Price Adjustment'!$E43,"")</f>
        <v>79.290000000000006</v>
      </c>
      <c r="K20" s="109">
        <v>89</v>
      </c>
      <c r="L20" s="22">
        <f>IF(K20&lt;&gt;0,K20+'Basic Price Adjustment'!$E43,"")</f>
        <v>86.29</v>
      </c>
      <c r="M20" s="109">
        <v>101</v>
      </c>
      <c r="N20" s="22">
        <f>IF(M20&lt;&gt;0,M20+'Basic Price Adjustment'!$E43,"")</f>
        <v>98.29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09">
        <v>120</v>
      </c>
      <c r="F21" s="21">
        <f>IF(E21&lt;&gt;0,E21+'Basic Price Adjustment'!$E44,"")</f>
        <v>116.57</v>
      </c>
      <c r="G21" s="109">
        <v>120</v>
      </c>
      <c r="H21" s="21">
        <f>IF(G21&lt;&gt;0,G21+'Basic Price Adjustment'!$E44,"")</f>
        <v>116.57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106.75</v>
      </c>
      <c r="E22" s="109">
        <v>120</v>
      </c>
      <c r="F22" s="22">
        <f>IF(E22&lt;&gt;0,E22+'Basic Price Adjustment'!$E45,"")</f>
        <v>116.75</v>
      </c>
      <c r="G22" s="109">
        <v>120</v>
      </c>
      <c r="H22" s="22">
        <f>IF(G22&lt;&gt;0,G22+'Basic Price Adjustment'!$E45,"")</f>
        <v>116.75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09">
        <v>120</v>
      </c>
      <c r="F23" s="21">
        <f>IF(E23&lt;&gt;0,E23+'Basic Price Adjustment'!$E46,"")</f>
        <v>116.7</v>
      </c>
      <c r="G23" s="109">
        <v>120</v>
      </c>
      <c r="H23" s="21">
        <f>IF(G23&lt;&gt;0,G23+'Basic Price Adjustment'!$E46,"")</f>
        <v>116.7</v>
      </c>
      <c r="I23" s="112">
        <v>105</v>
      </c>
      <c r="J23" s="21">
        <f>IF(I23&lt;&gt;0,I23+'Basic Price Adjustment'!$E46,"")</f>
        <v>101.7</v>
      </c>
      <c r="K23" s="109">
        <v>105</v>
      </c>
      <c r="L23" s="21">
        <f>IF(K23&lt;&gt;0,K23+'Basic Price Adjustment'!$E46,"")</f>
        <v>101.7</v>
      </c>
      <c r="M23" s="109">
        <v>105</v>
      </c>
      <c r="N23" s="21">
        <f>IF(M23&lt;&gt;0,M23+'Basic Price Adjustment'!$E46,"")</f>
        <v>101.7</v>
      </c>
    </row>
    <row r="24" spans="1:1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96.61</v>
      </c>
      <c r="E24" s="109">
        <v>120</v>
      </c>
      <c r="F24" s="22">
        <f>IF(E24&lt;&gt;0,E24+'Basic Price Adjustment'!$E47,"")</f>
        <v>116.61</v>
      </c>
      <c r="G24" s="109">
        <v>120</v>
      </c>
      <c r="H24" s="22">
        <f>IF(G24&lt;&gt;0,G24+'Basic Price Adjustment'!$E47,"")</f>
        <v>116.61</v>
      </c>
      <c r="I24" s="112">
        <v>105</v>
      </c>
      <c r="J24" s="22">
        <f>IF(I24&lt;&gt;0,I24+'Basic Price Adjustment'!$E47,"")</f>
        <v>101.61</v>
      </c>
      <c r="K24" s="112">
        <v>105</v>
      </c>
      <c r="L24" s="22">
        <f>IF(K24&lt;&gt;0,K24+'Basic Price Adjustment'!$E47,"")</f>
        <v>101.61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09">
        <v>81.5</v>
      </c>
      <c r="F25" s="21">
        <f>IF(E25&lt;&gt;0,E25+'Basic Price Adjustment'!$E48,"")</f>
        <v>78.97</v>
      </c>
      <c r="G25" s="109">
        <v>79</v>
      </c>
      <c r="H25" s="21">
        <f>IF(G25&lt;&gt;0,G25+'Basic Price Adjustment'!$E48,"")</f>
        <v>76.47</v>
      </c>
      <c r="I25" s="112">
        <v>80</v>
      </c>
      <c r="J25" s="21">
        <f>IF(I25&lt;&gt;0,I25+'Basic Price Adjustment'!$E48,"")</f>
        <v>77.47</v>
      </c>
      <c r="K25" s="109">
        <v>83</v>
      </c>
      <c r="L25" s="21">
        <f>IF(K25&lt;&gt;0,K25+'Basic Price Adjustment'!$E48,"")</f>
        <v>80.47</v>
      </c>
      <c r="M25" s="109">
        <v>95</v>
      </c>
      <c r="N25" s="21">
        <f>IF(M25&lt;&gt;0,M25+'Basic Price Adjustment'!$E48,"")</f>
        <v>92.47</v>
      </c>
    </row>
    <row r="26" spans="1:1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102.47</v>
      </c>
      <c r="E26" s="109">
        <v>93</v>
      </c>
      <c r="F26" s="22">
        <f>IF(E26&lt;&gt;0,E26+'Basic Price Adjustment'!$E49,"")</f>
        <v>90.47</v>
      </c>
      <c r="G26" s="109">
        <v>86</v>
      </c>
      <c r="H26" s="22">
        <f>IF(G26&lt;&gt;0,G26+'Basic Price Adjustment'!$E49,"")</f>
        <v>83.47</v>
      </c>
      <c r="I26" s="112">
        <v>85</v>
      </c>
      <c r="J26" s="22">
        <f>IF(I26&lt;&gt;0,I26+'Basic Price Adjustment'!$E49,"")</f>
        <v>82.47</v>
      </c>
      <c r="K26" s="109">
        <v>90</v>
      </c>
      <c r="L26" s="22">
        <f>IF(K26&lt;&gt;0,K26+'Basic Price Adjustment'!$E49,"")</f>
        <v>87.47</v>
      </c>
      <c r="M26" s="109">
        <v>103</v>
      </c>
      <c r="N26" s="22">
        <f>IF(M26&lt;&gt;0,M26+'Basic Price Adjustment'!$E49,"")</f>
        <v>100.47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46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K2:L2"/>
    <mergeCell ref="M2:N2"/>
    <mergeCell ref="K7:L7"/>
    <mergeCell ref="M7:N7"/>
    <mergeCell ref="E7:F7"/>
    <mergeCell ref="I7:J7"/>
    <mergeCell ref="E3:H3"/>
    <mergeCell ref="G6:H6"/>
    <mergeCell ref="E6:F6"/>
    <mergeCell ref="B5:B6"/>
    <mergeCell ref="C5:D5"/>
    <mergeCell ref="C6:D6"/>
    <mergeCell ref="I2:J2"/>
    <mergeCell ref="A3:A8"/>
    <mergeCell ref="B3:B4"/>
    <mergeCell ref="C7:D7"/>
    <mergeCell ref="C8:D8"/>
    <mergeCell ref="I4:N4"/>
    <mergeCell ref="E8:F8"/>
    <mergeCell ref="I8:J8"/>
    <mergeCell ref="K8:L8"/>
    <mergeCell ref="M8:N8"/>
    <mergeCell ref="I6:J6"/>
    <mergeCell ref="K6:L6"/>
    <mergeCell ref="M6:N6"/>
    <mergeCell ref="C2:D2"/>
    <mergeCell ref="C3:D3"/>
    <mergeCell ref="C4:D4"/>
    <mergeCell ref="E4:H4"/>
    <mergeCell ref="E5:H5"/>
    <mergeCell ref="E2:H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2" customWidth="1"/>
    <col min="7" max="8" width="11.7109375" style="3" bestFit="1" customWidth="1"/>
    <col min="9" max="10" width="11.7109375" style="2" customWidth="1"/>
    <col min="11" max="12" width="11.7109375" style="1" customWidth="1"/>
    <col min="13" max="14" width="11.7109375" style="1" hidden="1" customWidth="1"/>
    <col min="15" max="16" width="11.7109375" style="2" customWidth="1"/>
    <col min="17" max="16384" width="9.140625" style="3"/>
  </cols>
  <sheetData>
    <row r="2" spans="1:16" ht="15" customHeight="1" thickBot="1" x14ac:dyDescent="0.25">
      <c r="C2" s="177" t="s">
        <v>326</v>
      </c>
      <c r="D2" s="177"/>
      <c r="E2" s="177" t="s">
        <v>313</v>
      </c>
      <c r="F2" s="177"/>
      <c r="G2" s="177"/>
      <c r="H2" s="177"/>
      <c r="I2" s="177"/>
      <c r="J2" s="177"/>
      <c r="K2" s="177" t="s">
        <v>309</v>
      </c>
      <c r="L2" s="177"/>
      <c r="O2" s="177" t="s">
        <v>311</v>
      </c>
      <c r="P2" s="177"/>
    </row>
    <row r="3" spans="1:16" s="27" customFormat="1" ht="30" customHeight="1" x14ac:dyDescent="0.2">
      <c r="A3" s="170" t="s">
        <v>10</v>
      </c>
      <c r="B3" s="170" t="s">
        <v>238</v>
      </c>
      <c r="C3" s="159" t="s">
        <v>249</v>
      </c>
      <c r="D3" s="160"/>
      <c r="E3" s="58" t="s">
        <v>256</v>
      </c>
      <c r="F3" s="59"/>
      <c r="G3" s="58"/>
      <c r="H3" s="52"/>
      <c r="I3" s="137"/>
      <c r="J3" s="138"/>
      <c r="K3" s="58">
        <v>200095</v>
      </c>
      <c r="L3" s="59"/>
      <c r="M3" s="59"/>
      <c r="N3" s="52"/>
      <c r="O3" s="159" t="s">
        <v>245</v>
      </c>
      <c r="P3" s="160"/>
    </row>
    <row r="4" spans="1:16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0"/>
      <c r="L4" s="72"/>
      <c r="M4" s="72"/>
      <c r="N4" s="53"/>
      <c r="O4" s="161"/>
      <c r="P4" s="162"/>
    </row>
    <row r="5" spans="1:16" s="27" customFormat="1" ht="30" customHeight="1" thickBot="1" x14ac:dyDescent="0.25">
      <c r="A5" s="171"/>
      <c r="B5" s="173" t="s">
        <v>11</v>
      </c>
      <c r="C5" s="159" t="s">
        <v>95</v>
      </c>
      <c r="D5" s="160"/>
      <c r="E5" s="58" t="s">
        <v>246</v>
      </c>
      <c r="F5" s="59"/>
      <c r="G5" s="89"/>
      <c r="H5" s="79"/>
      <c r="I5" s="58"/>
      <c r="J5" s="59"/>
      <c r="K5" s="58" t="s">
        <v>53</v>
      </c>
      <c r="L5" s="59"/>
      <c r="M5" s="59"/>
      <c r="N5" s="52"/>
      <c r="O5" s="159" t="s">
        <v>28</v>
      </c>
      <c r="P5" s="160"/>
    </row>
    <row r="6" spans="1:16" s="27" customFormat="1" ht="30" customHeight="1" thickBot="1" x14ac:dyDescent="0.25">
      <c r="A6" s="171"/>
      <c r="B6" s="174"/>
      <c r="C6" s="149" t="s">
        <v>71</v>
      </c>
      <c r="D6" s="150"/>
      <c r="E6" s="149" t="s">
        <v>253</v>
      </c>
      <c r="F6" s="150"/>
      <c r="G6" s="149" t="s">
        <v>254</v>
      </c>
      <c r="H6" s="150"/>
      <c r="I6" s="149" t="s">
        <v>74</v>
      </c>
      <c r="J6" s="150"/>
      <c r="K6" s="71" t="s">
        <v>54</v>
      </c>
      <c r="L6" s="53"/>
      <c r="M6" s="71" t="s">
        <v>56</v>
      </c>
      <c r="N6" s="53"/>
      <c r="O6" s="161" t="s">
        <v>235</v>
      </c>
      <c r="P6" s="162"/>
    </row>
    <row r="7" spans="1:16" ht="20.100000000000001" customHeight="1" x14ac:dyDescent="0.2">
      <c r="A7" s="171"/>
      <c r="B7" s="23" t="s">
        <v>15</v>
      </c>
      <c r="C7" s="151" t="s">
        <v>72</v>
      </c>
      <c r="D7" s="152"/>
      <c r="E7" s="151" t="s">
        <v>276</v>
      </c>
      <c r="F7" s="152"/>
      <c r="G7" s="155" t="s">
        <v>278</v>
      </c>
      <c r="H7" s="156"/>
      <c r="I7" s="151" t="s">
        <v>76</v>
      </c>
      <c r="J7" s="152"/>
      <c r="K7" s="151" t="s">
        <v>19</v>
      </c>
      <c r="L7" s="152"/>
      <c r="M7" s="151" t="s">
        <v>21</v>
      </c>
      <c r="N7" s="152"/>
      <c r="O7" s="151" t="s">
        <v>236</v>
      </c>
      <c r="P7" s="152"/>
    </row>
    <row r="8" spans="1:16" ht="20.100000000000001" customHeight="1" thickBot="1" x14ac:dyDescent="0.25">
      <c r="A8" s="172"/>
      <c r="B8" s="24"/>
      <c r="C8" s="153" t="s">
        <v>73</v>
      </c>
      <c r="D8" s="154"/>
      <c r="E8" s="153" t="s">
        <v>277</v>
      </c>
      <c r="F8" s="154"/>
      <c r="G8" s="157" t="s">
        <v>279</v>
      </c>
      <c r="H8" s="158"/>
      <c r="I8" s="153" t="s">
        <v>77</v>
      </c>
      <c r="J8" s="154"/>
      <c r="K8" s="153" t="s">
        <v>57</v>
      </c>
      <c r="L8" s="154"/>
      <c r="M8" s="153" t="s">
        <v>59</v>
      </c>
      <c r="N8" s="154"/>
      <c r="O8" s="153" t="s">
        <v>237</v>
      </c>
      <c r="P8" s="154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63</v>
      </c>
      <c r="D10" s="25">
        <f>IF(C10&lt;&gt;0,C10+'Basic Price Adjustment'!$E33,"")</f>
        <v>61.23</v>
      </c>
      <c r="E10" s="121">
        <v>66.849999999999994</v>
      </c>
      <c r="F10" s="25">
        <f>IF(E10&lt;&gt;0,E10+'Basic Price Adjustment'!$E33,"")</f>
        <v>65.08</v>
      </c>
      <c r="G10" s="121">
        <v>66.849999999999994</v>
      </c>
      <c r="H10" s="25">
        <f>IF(G10&lt;&gt;0,G10+'Basic Price Adjustment'!$E33,"")</f>
        <v>65.08</v>
      </c>
      <c r="I10" s="121">
        <v>61.7</v>
      </c>
      <c r="J10" s="25">
        <f>IF(I10&lt;&gt;0,I10+'Basic Price Adjustment'!$E33,"")</f>
        <v>59.93</v>
      </c>
      <c r="K10" s="111">
        <v>67.56</v>
      </c>
      <c r="L10" s="25">
        <f>IF(K10&lt;&gt;0,K10+'Basic Price Adjustment'!$E33,"")</f>
        <v>65.790000000000006</v>
      </c>
      <c r="M10" s="28"/>
      <c r="N10" s="25" t="str">
        <f>IF(M10&lt;&gt;0,M10+'Basic Price Adjustment'!$E33,"")</f>
        <v/>
      </c>
      <c r="O10" s="121">
        <v>72.5</v>
      </c>
      <c r="P10" s="25">
        <f>IF(O10&lt;&gt;0,O10+'Basic Price Adjustment'!$E33,"")</f>
        <v>70.73</v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68</v>
      </c>
      <c r="D11" s="21">
        <f>IF(C11&lt;&gt;0,C11+'Basic Price Adjustment'!$E34,"")</f>
        <v>66.010000000000005</v>
      </c>
      <c r="E11" s="109">
        <v>71.349999999999994</v>
      </c>
      <c r="F11" s="21">
        <f>IF(E11&lt;&gt;0,E11+'Basic Price Adjustment'!$E34,"")</f>
        <v>69.36</v>
      </c>
      <c r="G11" s="109">
        <v>71.349999999999994</v>
      </c>
      <c r="H11" s="21">
        <f>IF(G11&lt;&gt;0,G11+'Basic Price Adjustment'!$E34,"")</f>
        <v>69.36</v>
      </c>
      <c r="I11" s="109">
        <v>67.95</v>
      </c>
      <c r="J11" s="21">
        <f>IF(I11&lt;&gt;0,I11+'Basic Price Adjustment'!$E34,"")</f>
        <v>65.960000000000008</v>
      </c>
      <c r="K11" s="111">
        <v>67.31</v>
      </c>
      <c r="L11" s="21">
        <f>IF(K11&lt;&gt;0,K11+'Basic Price Adjustment'!$E34,"")</f>
        <v>65.320000000000007</v>
      </c>
      <c r="M11" s="29"/>
      <c r="N11" s="21" t="str">
        <f>IF(M11&lt;&gt;0,M11+'Basic Price Adjustment'!$E34,"")</f>
        <v/>
      </c>
      <c r="O11" s="109">
        <v>72.5</v>
      </c>
      <c r="P11" s="21">
        <f>IF(O11&lt;&gt;0,O11+'Basic Price Adjustment'!$E34,"")</f>
        <v>70.510000000000005</v>
      </c>
    </row>
    <row r="12" spans="1:16" ht="20.100000000000001" customHeight="1" x14ac:dyDescent="0.2">
      <c r="A12" s="104">
        <v>3</v>
      </c>
      <c r="B12" s="34" t="s">
        <v>105</v>
      </c>
      <c r="C12" s="109">
        <v>67.5</v>
      </c>
      <c r="D12" s="22">
        <f>IF(C12&lt;&gt;0,C12+'Basic Price Adjustment'!$E35,"")</f>
        <v>65.239999999999995</v>
      </c>
      <c r="E12" s="109">
        <v>74.3</v>
      </c>
      <c r="F12" s="22">
        <f>IF(E12&lt;&gt;0,E12+'Basic Price Adjustment'!$E35,"")</f>
        <v>72.039999999999992</v>
      </c>
      <c r="G12" s="109">
        <v>74.3</v>
      </c>
      <c r="H12" s="22">
        <f>IF(G12&lt;&gt;0,G12+'Basic Price Adjustment'!$E35,"")</f>
        <v>72.039999999999992</v>
      </c>
      <c r="I12" s="109">
        <v>69.3</v>
      </c>
      <c r="J12" s="22">
        <f>IF(I12&lt;&gt;0,I12+'Basic Price Adjustment'!$E35,"")</f>
        <v>67.039999999999992</v>
      </c>
      <c r="K12" s="111">
        <v>73.260000000000005</v>
      </c>
      <c r="L12" s="22">
        <f>IF(K12&lt;&gt;0,K12+'Basic Price Adjustment'!$E35,"")</f>
        <v>71</v>
      </c>
      <c r="M12" s="30"/>
      <c r="N12" s="22" t="str">
        <f>IF(M12&lt;&gt;0,M12+'Basic Price Adjustment'!$E35,"")</f>
        <v/>
      </c>
      <c r="O12" s="109">
        <v>78</v>
      </c>
      <c r="P12" s="22">
        <f>IF(O12&lt;&gt;0,O12+'Basic Price Adjustment'!$E35,"")</f>
        <v>75.739999999999995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67.5</v>
      </c>
      <c r="D13" s="21">
        <f>IF(C13&lt;&gt;0,C13+'Basic Price Adjustment'!$E36,"")</f>
        <v>65.239999999999995</v>
      </c>
      <c r="E13" s="109">
        <v>74.3</v>
      </c>
      <c r="F13" s="21">
        <f>IF(E13&lt;&gt;0,E13+'Basic Price Adjustment'!$E36,"")</f>
        <v>72.039999999999992</v>
      </c>
      <c r="G13" s="109">
        <v>74.3</v>
      </c>
      <c r="H13" s="21">
        <f>IF(G13&lt;&gt;0,G13+'Basic Price Adjustment'!$E36,"")</f>
        <v>72.039999999999992</v>
      </c>
      <c r="I13" s="109">
        <v>69.3</v>
      </c>
      <c r="J13" s="21">
        <f>IF(I13&lt;&gt;0,I13+'Basic Price Adjustment'!$E36,"")</f>
        <v>67.039999999999992</v>
      </c>
      <c r="K13" s="111">
        <v>73.260000000000005</v>
      </c>
      <c r="L13" s="21">
        <f>IF(K13&lt;&gt;0,K13+'Basic Price Adjustment'!$E36,"")</f>
        <v>71</v>
      </c>
      <c r="M13" s="29"/>
      <c r="N13" s="21" t="str">
        <f>IF(M13&lt;&gt;0,M13+'Basic Price Adjustment'!$E36,"")</f>
        <v/>
      </c>
      <c r="O13" s="109">
        <v>78</v>
      </c>
      <c r="P13" s="21">
        <f>IF(O13&lt;&gt;0,O13+'Basic Price Adjustment'!$E36,"")</f>
        <v>75.739999999999995</v>
      </c>
    </row>
    <row r="14" spans="1:16" ht="20.100000000000001" customHeight="1" x14ac:dyDescent="0.2">
      <c r="A14" s="104">
        <v>5</v>
      </c>
      <c r="B14" s="34" t="s">
        <v>107</v>
      </c>
      <c r="C14" s="109">
        <v>68</v>
      </c>
      <c r="D14" s="22">
        <f>IF(C14&lt;&gt;0,C14+'Basic Price Adjustment'!$E37,"")</f>
        <v>65.650000000000006</v>
      </c>
      <c r="E14" s="109">
        <v>74.3</v>
      </c>
      <c r="F14" s="22">
        <f>IF(E14&lt;&gt;0,E14+'Basic Price Adjustment'!$E37,"")</f>
        <v>71.95</v>
      </c>
      <c r="G14" s="109">
        <v>74.3</v>
      </c>
      <c r="H14" s="22">
        <f>IF(G14&lt;&gt;0,G14+'Basic Price Adjustment'!$E37,"")</f>
        <v>71.95</v>
      </c>
      <c r="I14" s="109">
        <v>69.3</v>
      </c>
      <c r="J14" s="22">
        <f>IF(I14&lt;&gt;0,I14+'Basic Price Adjustment'!$E37,"")</f>
        <v>66.95</v>
      </c>
      <c r="K14" s="111">
        <v>73.23</v>
      </c>
      <c r="L14" s="22">
        <f>IF(K14&lt;&gt;0,K14+'Basic Price Adjustment'!$E37,"")</f>
        <v>70.88000000000001</v>
      </c>
      <c r="M14" s="30"/>
      <c r="N14" s="22" t="str">
        <f>IF(M14&lt;&gt;0,M14+'Basic Price Adjustment'!$E37,"")</f>
        <v/>
      </c>
      <c r="O14" s="109">
        <v>78</v>
      </c>
      <c r="P14" s="22">
        <f>IF(O14&lt;&gt;0,O14+'Basic Price Adjustment'!$E37,"")</f>
        <v>75.650000000000006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81</v>
      </c>
      <c r="D15" s="21">
        <f>IF(C15&lt;&gt;0,C15+'Basic Price Adjustment'!$E38,"")</f>
        <v>78.69</v>
      </c>
      <c r="E15" s="109">
        <v>82.7</v>
      </c>
      <c r="F15" s="21">
        <f>IF(E15&lt;&gt;0,E15+'Basic Price Adjustment'!$E38,"")</f>
        <v>80.39</v>
      </c>
      <c r="G15" s="109">
        <v>82.7</v>
      </c>
      <c r="H15" s="21">
        <f>IF(G15&lt;&gt;0,G15+'Basic Price Adjustment'!$E38,"")</f>
        <v>80.39</v>
      </c>
      <c r="I15" s="109">
        <v>72.25</v>
      </c>
      <c r="J15" s="21">
        <f>IF(I15&lt;&gt;0,I15+'Basic Price Adjustment'!$E38,"")</f>
        <v>69.94</v>
      </c>
      <c r="K15" s="112">
        <v>79.44</v>
      </c>
      <c r="L15" s="21">
        <f>IF(K15&lt;&gt;0,K15+'Basic Price Adjustment'!$E38,"")</f>
        <v>77.13</v>
      </c>
      <c r="M15" s="29"/>
      <c r="N15" s="21" t="str">
        <f>IF(M15&lt;&gt;0,M15+'Basic Price Adjustment'!$E38,"")</f>
        <v/>
      </c>
      <c r="O15" s="109">
        <v>94</v>
      </c>
      <c r="P15" s="21">
        <f>IF(O15&lt;&gt;0,O15+'Basic Price Adjustment'!$E38,"")</f>
        <v>91.69</v>
      </c>
    </row>
    <row r="16" spans="1:16" ht="20.100000000000001" customHeight="1" x14ac:dyDescent="0.2">
      <c r="A16" s="104">
        <v>7</v>
      </c>
      <c r="B16" s="34" t="s">
        <v>109</v>
      </c>
      <c r="C16" s="109">
        <v>69</v>
      </c>
      <c r="D16" s="22">
        <f>IF(C16&lt;&gt;0,C16+'Basic Price Adjustment'!$E39,"")</f>
        <v>66.87</v>
      </c>
      <c r="E16" s="109">
        <v>77.45</v>
      </c>
      <c r="F16" s="22">
        <f>IF(E16&lt;&gt;0,E16+'Basic Price Adjustment'!$E39,"")</f>
        <v>75.320000000000007</v>
      </c>
      <c r="G16" s="109">
        <v>77.45</v>
      </c>
      <c r="H16" s="22">
        <f>IF(G16&lt;&gt;0,G16+'Basic Price Adjustment'!$E39,"")</f>
        <v>75.320000000000007</v>
      </c>
      <c r="I16" s="109">
        <v>69.099999999999994</v>
      </c>
      <c r="J16" s="22">
        <f>IF(I16&lt;&gt;0,I16+'Basic Price Adjustment'!$E39,"")</f>
        <v>66.97</v>
      </c>
      <c r="K16" s="112">
        <v>74.430000000000007</v>
      </c>
      <c r="L16" s="22">
        <f>IF(K16&lt;&gt;0,K16+'Basic Price Adjustment'!$E39,"")</f>
        <v>72.300000000000011</v>
      </c>
      <c r="M16" s="30"/>
      <c r="N16" s="22" t="str">
        <f>IF(M16&lt;&gt;0,M16+'Basic Price Adjustment'!$E39,"")</f>
        <v/>
      </c>
      <c r="O16" s="109">
        <v>80</v>
      </c>
      <c r="P16" s="22">
        <f>IF(O16&lt;&gt;0,O16+'Basic Price Adjustment'!$E39,"")</f>
        <v>77.87</v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73</v>
      </c>
      <c r="D17" s="21">
        <f>IF(C17&lt;&gt;0,C17+'Basic Price Adjustment'!$E40,"")</f>
        <v>70.2</v>
      </c>
      <c r="E17" s="109">
        <v>83.5</v>
      </c>
      <c r="F17" s="21">
        <f>IF(E17&lt;&gt;0,E17+'Basic Price Adjustment'!$E40,"")</f>
        <v>80.7</v>
      </c>
      <c r="G17" s="109">
        <v>83.5</v>
      </c>
      <c r="H17" s="21">
        <f>IF(G17&lt;&gt;0,G17+'Basic Price Adjustment'!$E40,"")</f>
        <v>80.7</v>
      </c>
      <c r="I17" s="109">
        <v>76.150000000000006</v>
      </c>
      <c r="J17" s="21">
        <f>IF(I17&lt;&gt;0,I17+'Basic Price Adjustment'!$E40,"")</f>
        <v>73.350000000000009</v>
      </c>
      <c r="K17" s="111">
        <v>82.15</v>
      </c>
      <c r="L17" s="21">
        <f>IF(K17&lt;&gt;0,K17+'Basic Price Adjustment'!$E40,"")</f>
        <v>79.350000000000009</v>
      </c>
      <c r="M17" s="29"/>
      <c r="N17" s="21" t="str">
        <f>IF(M17&lt;&gt;0,M17+'Basic Price Adjustment'!$E40,"")</f>
        <v/>
      </c>
      <c r="O17" s="109">
        <v>85</v>
      </c>
      <c r="P17" s="21">
        <f>IF(O17&lt;&gt;0,O17+'Basic Price Adjustment'!$E40,"")</f>
        <v>82.2</v>
      </c>
    </row>
    <row r="18" spans="1:16" ht="20.100000000000001" customHeight="1" x14ac:dyDescent="0.2">
      <c r="A18" s="104">
        <v>9</v>
      </c>
      <c r="B18" s="34" t="s">
        <v>111</v>
      </c>
      <c r="C18" s="109">
        <v>84</v>
      </c>
      <c r="D18" s="22">
        <f>IF(C18&lt;&gt;0,C18+'Basic Price Adjustment'!$E41,"")</f>
        <v>81.239999999999995</v>
      </c>
      <c r="E18" s="109">
        <v>91.5</v>
      </c>
      <c r="F18" s="22">
        <f>IF(E18&lt;&gt;0,E18+'Basic Price Adjustment'!$E41,"")</f>
        <v>88.74</v>
      </c>
      <c r="G18" s="109">
        <v>91.5</v>
      </c>
      <c r="H18" s="22">
        <f>IF(G18&lt;&gt;0,G18+'Basic Price Adjustment'!$E41,"")</f>
        <v>88.74</v>
      </c>
      <c r="I18" s="109">
        <v>85.93</v>
      </c>
      <c r="J18" s="22">
        <f>IF(I18&lt;&gt;0,I18+'Basic Price Adjustment'!$E41,"")</f>
        <v>83.17</v>
      </c>
      <c r="K18" s="111">
        <v>82.98</v>
      </c>
      <c r="L18" s="22">
        <f>IF(K18&lt;&gt;0,K18+'Basic Price Adjustment'!$E41,"")</f>
        <v>80.22</v>
      </c>
      <c r="M18" s="30"/>
      <c r="N18" s="22" t="str">
        <f>IF(M18&lt;&gt;0,M18+'Basic Price Adjustment'!$E41,"")</f>
        <v/>
      </c>
      <c r="O18" s="109">
        <v>98</v>
      </c>
      <c r="P18" s="22">
        <f>IF(O18&lt;&gt;0,O18+'Basic Price Adjustment'!$E41,"")</f>
        <v>95.24</v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71.5</v>
      </c>
      <c r="D19" s="21">
        <f>IF(C19&lt;&gt;0,C19+'Basic Price Adjustment'!$E42,"")</f>
        <v>68.739999999999995</v>
      </c>
      <c r="E19" s="109">
        <v>83.5</v>
      </c>
      <c r="F19" s="21">
        <f>IF(E19&lt;&gt;0,E19+'Basic Price Adjustment'!$E42,"")</f>
        <v>80.739999999999995</v>
      </c>
      <c r="G19" s="109">
        <v>83.5</v>
      </c>
      <c r="H19" s="21">
        <f>IF(G19&lt;&gt;0,G19+'Basic Price Adjustment'!$E42,"")</f>
        <v>80.739999999999995</v>
      </c>
      <c r="I19" s="109">
        <v>76.150000000000006</v>
      </c>
      <c r="J19" s="21">
        <f>IF(I19&lt;&gt;0,I19+'Basic Price Adjustment'!$E42,"")</f>
        <v>73.39</v>
      </c>
      <c r="K19" s="111">
        <v>79.430000000000007</v>
      </c>
      <c r="L19" s="21">
        <f>IF(K19&lt;&gt;0,K19+'Basic Price Adjustment'!$E42,"")</f>
        <v>76.67</v>
      </c>
      <c r="M19" s="29"/>
      <c r="N19" s="21" t="str">
        <f>IF(M19&lt;&gt;0,M19+'Basic Price Adjustment'!$E42,"")</f>
        <v/>
      </c>
      <c r="O19" s="109">
        <v>83</v>
      </c>
      <c r="P19" s="21">
        <f>IF(O19&lt;&gt;0,O19+'Basic Price Adjustment'!$E42,"")</f>
        <v>80.239999999999995</v>
      </c>
    </row>
    <row r="20" spans="1:16" ht="20.100000000000001" customHeight="1" x14ac:dyDescent="0.2">
      <c r="A20" s="104">
        <v>11</v>
      </c>
      <c r="B20" s="34" t="s">
        <v>113</v>
      </c>
      <c r="C20" s="109">
        <v>84</v>
      </c>
      <c r="D20" s="22">
        <f>IF(C20&lt;&gt;0,C20+'Basic Price Adjustment'!$E43,"")</f>
        <v>81.290000000000006</v>
      </c>
      <c r="E20" s="109">
        <v>86.35</v>
      </c>
      <c r="F20" s="22">
        <f>IF(E20&lt;&gt;0,E20+'Basic Price Adjustment'!$E43,"")</f>
        <v>83.64</v>
      </c>
      <c r="G20" s="109">
        <v>86.35</v>
      </c>
      <c r="H20" s="22">
        <f>IF(G20&lt;&gt;0,G20+'Basic Price Adjustment'!$E43,"")</f>
        <v>83.64</v>
      </c>
      <c r="I20" s="109">
        <v>82.15</v>
      </c>
      <c r="J20" s="22">
        <f>IF(I20&lt;&gt;0,I20+'Basic Price Adjustment'!$E43,"")</f>
        <v>79.440000000000012</v>
      </c>
      <c r="K20" s="111">
        <v>82.19</v>
      </c>
      <c r="L20" s="22">
        <f>IF(K20&lt;&gt;0,K20+'Basic Price Adjustment'!$E43,"")</f>
        <v>79.48</v>
      </c>
      <c r="M20" s="30"/>
      <c r="N20" s="22" t="str">
        <f>IF(M20&lt;&gt;0,M20+'Basic Price Adjustment'!$E43,"")</f>
        <v/>
      </c>
      <c r="O20" s="109">
        <v>98</v>
      </c>
      <c r="P20" s="22">
        <f>IF(O20&lt;&gt;0,O20+'Basic Price Adjustment'!$E43,"")</f>
        <v>95.29</v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88</v>
      </c>
      <c r="D21" s="21">
        <f>IF(C21&lt;&gt;0,C21+'Basic Price Adjustment'!$E44,"")</f>
        <v>84.57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12">
        <v>94.95</v>
      </c>
      <c r="L21" s="21">
        <f>IF(K21&lt;&gt;0,K21+'Basic Price Adjustment'!$E44,"")</f>
        <v>91.52000000000001</v>
      </c>
      <c r="M21" s="2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101</v>
      </c>
      <c r="D22" s="22">
        <f>IF(C22&lt;&gt;0,C22+'Basic Price Adjustment'!$E45,"")</f>
        <v>97.75</v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12">
        <v>96.88</v>
      </c>
      <c r="L22" s="22">
        <f>IF(K22&lt;&gt;0,K22+'Basic Price Adjustment'!$E45,"")</f>
        <v>93.63</v>
      </c>
      <c r="M22" s="30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87</v>
      </c>
      <c r="D23" s="21">
        <f>IF(C23&lt;&gt;0,C23+'Basic Price Adjustment'!$E46,"")</f>
        <v>83.7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12">
        <v>96.89</v>
      </c>
      <c r="L23" s="21">
        <f>IF(K23&lt;&gt;0,K23+'Basic Price Adjustment'!$E46,"")</f>
        <v>93.59</v>
      </c>
      <c r="M23" s="29"/>
      <c r="N23" s="21" t="str">
        <f>IF(M23&lt;&gt;0,M23+'Basic Price Adjustment'!$E46,"")</f>
        <v/>
      </c>
      <c r="O23" s="109">
        <v>105</v>
      </c>
      <c r="P23" s="21">
        <f>IF(O23&lt;&gt;0,O23+'Basic Price Adjustment'!$E46,"")</f>
        <v>101.7</v>
      </c>
    </row>
    <row r="24" spans="1:16" ht="20.100000000000001" customHeight="1" x14ac:dyDescent="0.2">
      <c r="A24" s="104">
        <v>15</v>
      </c>
      <c r="B24" s="34" t="s">
        <v>117</v>
      </c>
      <c r="C24" s="109">
        <v>103</v>
      </c>
      <c r="D24" s="22">
        <f>IF(C24&lt;&gt;0,C24+'Basic Price Adjustment'!$E47,"")</f>
        <v>99.61</v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12">
        <v>100.98</v>
      </c>
      <c r="L24" s="22">
        <f>IF(K24&lt;&gt;0,K24+'Basic Price Adjustment'!$E47,"")</f>
        <v>97.59</v>
      </c>
      <c r="M24" s="30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83</v>
      </c>
      <c r="D25" s="21">
        <f>IF(C25&lt;&gt;0,C25+'Basic Price Adjustment'!$E48,"")</f>
        <v>80.47</v>
      </c>
      <c r="E25" s="109">
        <v>92.6</v>
      </c>
      <c r="F25" s="21">
        <f>IF(E25&lt;&gt;0,E25+'Basic Price Adjustment'!$E48,"")</f>
        <v>90.07</v>
      </c>
      <c r="G25" s="109">
        <v>92.6</v>
      </c>
      <c r="H25" s="21">
        <f>IF(G25&lt;&gt;0,G25+'Basic Price Adjustment'!$E48,"")</f>
        <v>90.07</v>
      </c>
      <c r="I25" s="109">
        <v>81.349999999999994</v>
      </c>
      <c r="J25" s="21">
        <f>IF(I25&lt;&gt;0,I25+'Basic Price Adjustment'!$E48,"")</f>
        <v>78.819999999999993</v>
      </c>
      <c r="K25" s="112">
        <v>79.8</v>
      </c>
      <c r="L25" s="21">
        <f>IF(K25&lt;&gt;0,K25+'Basic Price Adjustment'!$E48,"")</f>
        <v>77.27</v>
      </c>
      <c r="M25" s="29"/>
      <c r="N25" s="21" t="str">
        <f>IF(M25&lt;&gt;0,M25+'Basic Price Adjustment'!$E48,"")</f>
        <v/>
      </c>
      <c r="O25" s="109">
        <v>100</v>
      </c>
      <c r="P25" s="21">
        <f>IF(O25&lt;&gt;0,O25+'Basic Price Adjustment'!$E48,"")</f>
        <v>97.47</v>
      </c>
    </row>
    <row r="26" spans="1:16" ht="20.100000000000001" customHeight="1" x14ac:dyDescent="0.2">
      <c r="A26" s="104">
        <v>17</v>
      </c>
      <c r="B26" s="34" t="s">
        <v>119</v>
      </c>
      <c r="C26" s="109">
        <v>87</v>
      </c>
      <c r="D26" s="22">
        <f>IF(C26&lt;&gt;0,C26+'Basic Price Adjustment'!$E49,"")</f>
        <v>84.47</v>
      </c>
      <c r="E26" s="109">
        <v>93.6</v>
      </c>
      <c r="F26" s="22">
        <f>IF(E26&lt;&gt;0,E26+'Basic Price Adjustment'!$E49,"")</f>
        <v>91.07</v>
      </c>
      <c r="G26" s="109">
        <v>93.6</v>
      </c>
      <c r="H26" s="22">
        <f>IF(G26&lt;&gt;0,G26+'Basic Price Adjustment'!$E49,"")</f>
        <v>91.07</v>
      </c>
      <c r="I26" s="109">
        <v>81.349999999999994</v>
      </c>
      <c r="J26" s="22">
        <f>IF(I26&lt;&gt;0,I26+'Basic Price Adjustment'!$E49,"")</f>
        <v>78.819999999999993</v>
      </c>
      <c r="K26" s="112">
        <v>81.8</v>
      </c>
      <c r="L26" s="22">
        <f>IF(K26&lt;&gt;0,K26+'Basic Price Adjustment'!$E49,"")</f>
        <v>79.27</v>
      </c>
      <c r="M26" s="30"/>
      <c r="N26" s="22" t="str">
        <f>IF(M26&lt;&gt;0,M26+'Basic Price Adjustment'!$E49,"")</f>
        <v/>
      </c>
      <c r="O26" s="109">
        <v>100</v>
      </c>
      <c r="P26" s="22">
        <f>IF(O26&lt;&gt;0,O26+'Basic Price Adjustment'!$E49,"")</f>
        <v>97.47</v>
      </c>
    </row>
    <row r="27" spans="1:16" ht="20.100000000000001" customHeight="1" x14ac:dyDescent="0.2">
      <c r="A27" s="105">
        <v>81</v>
      </c>
      <c r="B27" s="33" t="s">
        <v>120</v>
      </c>
      <c r="C27" s="110">
        <v>120</v>
      </c>
      <c r="D27" s="21">
        <f>IF(C27&lt;&gt;0,C27+'Basic Price Adjustment'!$E50,"")</f>
        <v>116.79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10">
        <v>170</v>
      </c>
      <c r="D28" s="26">
        <f>IF(C28&lt;&gt;0,C28+'Basic Price Adjustment'!$E51,"")</f>
        <v>166.57</v>
      </c>
      <c r="E28" s="134"/>
      <c r="F28" s="26" t="str">
        <f>IF(E28&lt;&gt;0,E28+'Basic Price Adjustment'!$E51,"")</f>
        <v/>
      </c>
      <c r="G28" s="135"/>
      <c r="H28" s="26" t="str">
        <f>IF(G28&lt;&gt;0,G28+'Basic Price Adjustment'!$E51,"")</f>
        <v/>
      </c>
      <c r="I28" s="130"/>
      <c r="J28" s="26"/>
      <c r="K28" s="136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3">
    <mergeCell ref="K2:L2"/>
    <mergeCell ref="E4:J4"/>
    <mergeCell ref="I7:J7"/>
    <mergeCell ref="I8:J8"/>
    <mergeCell ref="C2:D2"/>
    <mergeCell ref="G8:H8"/>
    <mergeCell ref="G7:H7"/>
    <mergeCell ref="E2:J2"/>
    <mergeCell ref="O2:P2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8:F8"/>
    <mergeCell ref="O8:P8"/>
    <mergeCell ref="E6:F6"/>
    <mergeCell ref="E7:F7"/>
    <mergeCell ref="G6:H6"/>
    <mergeCell ref="I6:J6"/>
    <mergeCell ref="M7:N7"/>
    <mergeCell ref="K8:L8"/>
    <mergeCell ref="M8:N8"/>
    <mergeCell ref="O3:P3"/>
    <mergeCell ref="O4:P4"/>
    <mergeCell ref="O5:P5"/>
    <mergeCell ref="O6:P6"/>
    <mergeCell ref="O7:P7"/>
    <mergeCell ref="K7:L7"/>
  </mergeCells>
  <phoneticPr fontId="2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319</v>
      </c>
      <c r="T2" s="177"/>
      <c r="U2" s="177" t="s">
        <v>291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3"/>
      <c r="S3" s="163"/>
      <c r="T3" s="160"/>
      <c r="U3" s="159" t="s">
        <v>242</v>
      </c>
      <c r="V3" s="160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80"/>
      <c r="S4" s="161"/>
      <c r="T4" s="180"/>
      <c r="U4" s="161"/>
      <c r="V4" s="162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60</v>
      </c>
      <c r="R5" s="194"/>
      <c r="S5" s="194"/>
      <c r="T5" s="195"/>
      <c r="U5" s="159" t="s">
        <v>67</v>
      </c>
      <c r="V5" s="160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75" t="s">
        <v>49</v>
      </c>
      <c r="T6" s="176"/>
      <c r="U6" s="161" t="s">
        <v>68</v>
      </c>
      <c r="V6" s="162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205" t="s">
        <v>352</v>
      </c>
      <c r="F7" s="206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5" t="s">
        <v>137</v>
      </c>
      <c r="R7" s="156"/>
      <c r="S7" s="155" t="s">
        <v>303</v>
      </c>
      <c r="T7" s="156"/>
      <c r="U7" s="151" t="s">
        <v>24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207" t="s">
        <v>65</v>
      </c>
      <c r="F8" s="208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7" t="s">
        <v>138</v>
      </c>
      <c r="R8" s="158"/>
      <c r="S8" s="157" t="s">
        <v>304</v>
      </c>
      <c r="T8" s="158"/>
      <c r="U8" s="153" t="s">
        <v>69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84.5</v>
      </c>
      <c r="R10" s="25">
        <f>IF(Q10&lt;&gt;0,Q10+'Basic Price Adjustment'!$E33,"")</f>
        <v>82.73</v>
      </c>
      <c r="S10" s="121">
        <v>87</v>
      </c>
      <c r="T10" s="25">
        <f>IF(S10&lt;&gt;0,S10+'Basic Price Adjustment'!$E33,"")</f>
        <v>85.23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88</v>
      </c>
      <c r="R11" s="21">
        <f>IF(Q11&lt;&gt;0,Q11+'Basic Price Adjustment'!$E34,"")</f>
        <v>86.01</v>
      </c>
      <c r="S11" s="109">
        <v>91</v>
      </c>
      <c r="T11" s="21">
        <f>IF(S11&lt;&gt;0,S11+'Basic Price Adjustment'!$E34,"")</f>
        <v>89.01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88.5</v>
      </c>
      <c r="R12" s="22">
        <f>IF(Q12&lt;&gt;0,Q12+'Basic Price Adjustment'!$E35,"")</f>
        <v>86.24</v>
      </c>
      <c r="S12" s="109">
        <v>89.5</v>
      </c>
      <c r="T12" s="22">
        <f>IF(S12&lt;&gt;0,S12+'Basic Price Adjustment'!$E35,"")</f>
        <v>87.24</v>
      </c>
      <c r="U12" s="109"/>
      <c r="V12" s="22" t="str">
        <f>IF(U12&lt;&gt;0,U12+'Basic Price Adjustment'!$E35,"")</f>
        <v/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88.5</v>
      </c>
      <c r="R13" s="21">
        <f>IF(Q13&lt;&gt;0,Q13+'Basic Price Adjustment'!$E36,"")</f>
        <v>86.24</v>
      </c>
      <c r="S13" s="109">
        <v>89.5</v>
      </c>
      <c r="T13" s="21">
        <f>IF(S13&lt;&gt;0,S13+'Basic Price Adjustment'!$E36,"")</f>
        <v>87.24</v>
      </c>
      <c r="U13" s="109"/>
      <c r="V13" s="21" t="str">
        <f>IF(U13&lt;&gt;0,U13+'Basic Price Adjustment'!$E36,"")</f>
        <v/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88.5</v>
      </c>
      <c r="R14" s="22">
        <f>IF(Q14&lt;&gt;0,Q14+'Basic Price Adjustment'!$E37,"")</f>
        <v>86.15</v>
      </c>
      <c r="S14" s="109">
        <v>91</v>
      </c>
      <c r="T14" s="22">
        <f>IF(S14&lt;&gt;0,S14+'Basic Price Adjustment'!$E37,"")</f>
        <v>88.65</v>
      </c>
      <c r="U14" s="109"/>
      <c r="V14" s="22" t="str">
        <f>IF(U14&lt;&gt;0,U14+'Basic Price Adjustment'!$E37,"")</f>
        <v/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102</v>
      </c>
      <c r="R15" s="21">
        <f>IF(Q15&lt;&gt;0,Q15+'Basic Price Adjustment'!$E38,"")</f>
        <v>99.69</v>
      </c>
      <c r="S15" s="109">
        <v>105</v>
      </c>
      <c r="T15" s="21">
        <f>IF(S15&lt;&gt;0,S15+'Basic Price Adjustment'!$E38,"")</f>
        <v>102.69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89</v>
      </c>
      <c r="R16" s="22">
        <f>IF(Q16&lt;&gt;0,Q16+'Basic Price Adjustment'!$E39,"")</f>
        <v>86.87</v>
      </c>
      <c r="S16" s="109">
        <v>91</v>
      </c>
      <c r="T16" s="22">
        <f>IF(S16&lt;&gt;0,S16+'Basic Price Adjustment'!$E39,"")</f>
        <v>88.87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93</v>
      </c>
      <c r="R17" s="21">
        <f>IF(Q17&lt;&gt;0,Q17+'Basic Price Adjustment'!$E40,"")</f>
        <v>90.2</v>
      </c>
      <c r="S17" s="109">
        <v>93.75</v>
      </c>
      <c r="T17" s="21">
        <f>IF(S17&lt;&gt;0,S17+'Basic Price Adjustment'!$E40,"")</f>
        <v>90.95</v>
      </c>
      <c r="U17" s="109"/>
      <c r="V17" s="21" t="str">
        <f>IF(U17&lt;&gt;0,U17+'Basic Price Adjustment'!$E40,"")</f>
        <v/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103</v>
      </c>
      <c r="R18" s="22">
        <f>IF(Q18&lt;&gt;0,Q18+'Basic Price Adjustment'!$E41,"")</f>
        <v>100.24</v>
      </c>
      <c r="S18" s="109">
        <v>105</v>
      </c>
      <c r="T18" s="22">
        <f>IF(S18&lt;&gt;0,S18+'Basic Price Adjustment'!$E41,"")</f>
        <v>102.24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91</v>
      </c>
      <c r="R19" s="21">
        <f>IF(Q19&lt;&gt;0,Q19+'Basic Price Adjustment'!$E42,"")</f>
        <v>88.24</v>
      </c>
      <c r="S19" s="109">
        <v>93</v>
      </c>
      <c r="T19" s="21">
        <f>IF(S19&lt;&gt;0,S19+'Basic Price Adjustment'!$E42,"")</f>
        <v>90.24</v>
      </c>
      <c r="U19" s="109"/>
      <c r="V19" s="21" t="str">
        <f>IF(U19&lt;&gt;0,U19+'Basic Price Adjustment'!$E42,"")</f>
        <v/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101</v>
      </c>
      <c r="R20" s="22">
        <f>IF(Q20&lt;&gt;0,Q20+'Basic Price Adjustment'!$E43,"")</f>
        <v>98.29</v>
      </c>
      <c r="S20" s="109">
        <v>103</v>
      </c>
      <c r="T20" s="22">
        <f>IF(S20&lt;&gt;0,S20+'Basic Price Adjustment'!$E43,"")</f>
        <v>100.29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  <c r="S21" s="109">
        <v>105</v>
      </c>
      <c r="T21" s="21">
        <f>IF(S21&lt;&gt;0,S21+'Basic Price Adjustment'!$E44,"")</f>
        <v>101.57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  <c r="S22" s="109">
        <v>105</v>
      </c>
      <c r="T22" s="22">
        <f>IF(S22&lt;&gt;0,S22+'Basic Price Adjustment'!$E45,"")</f>
        <v>101.75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105</v>
      </c>
      <c r="R23" s="21">
        <f>IF(Q23&lt;&gt;0,Q23+'Basic Price Adjustment'!$E46,"")</f>
        <v>101.7</v>
      </c>
      <c r="S23" s="109">
        <v>105</v>
      </c>
      <c r="T23" s="21">
        <f>IF(S23&lt;&gt;0,S23+'Basic Price Adjustment'!$E46,"")</f>
        <v>101.7</v>
      </c>
      <c r="U23" s="109"/>
      <c r="V23" s="21" t="str">
        <f>IF(U23&lt;&gt;0,U23+'Basic Price Adjustment'!$E46,"")</f>
        <v/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/>
      <c r="R24" s="22" t="str">
        <f>IF(Q24&lt;&gt;0,Q24+'Basic Price Adjustment'!$E47,"")</f>
        <v/>
      </c>
      <c r="S24" s="109">
        <v>105</v>
      </c>
      <c r="T24" s="22">
        <f>IF(S24&lt;&gt;0,S24+'Basic Price Adjustment'!$E47,"")</f>
        <v>101.61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95</v>
      </c>
      <c r="R25" s="21">
        <f>IF(Q25&lt;&gt;0,Q25+'Basic Price Adjustment'!$E48,"")</f>
        <v>92.47</v>
      </c>
      <c r="S25" s="109">
        <v>96</v>
      </c>
      <c r="T25" s="21">
        <f>IF(S25&lt;&gt;0,S25+'Basic Price Adjustment'!$E48,"")</f>
        <v>93.47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103</v>
      </c>
      <c r="R26" s="22">
        <f>IF(Q26&lt;&gt;0,Q26+'Basic Price Adjustment'!$E49,"")</f>
        <v>100.47</v>
      </c>
      <c r="S26" s="109">
        <v>106</v>
      </c>
      <c r="T26" s="22">
        <f>IF(S26&lt;&gt;0,S26+'Basic Price Adjustment'!$E49,"")</f>
        <v>103.47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</row>
  </sheetData>
  <mergeCells count="51">
    <mergeCell ref="S8:T8"/>
    <mergeCell ref="Q3:T3"/>
    <mergeCell ref="Q5:T5"/>
    <mergeCell ref="S2:T2"/>
    <mergeCell ref="S4:T4"/>
    <mergeCell ref="S6:T6"/>
    <mergeCell ref="C2:J2"/>
    <mergeCell ref="K2:P2"/>
    <mergeCell ref="Q2:R2"/>
    <mergeCell ref="U2:V2"/>
    <mergeCell ref="U8:V8"/>
    <mergeCell ref="O7:P7"/>
    <mergeCell ref="Q7:R7"/>
    <mergeCell ref="U7:V7"/>
    <mergeCell ref="O8:P8"/>
    <mergeCell ref="M8:N8"/>
    <mergeCell ref="Q8:R8"/>
    <mergeCell ref="K8:L8"/>
    <mergeCell ref="M7:N7"/>
    <mergeCell ref="K7:L7"/>
    <mergeCell ref="Q6:R6"/>
    <mergeCell ref="U5:V5"/>
    <mergeCell ref="E7:F7"/>
    <mergeCell ref="U3:V3"/>
    <mergeCell ref="C4:J4"/>
    <mergeCell ref="K4:P4"/>
    <mergeCell ref="Q4:R4"/>
    <mergeCell ref="U4:V4"/>
    <mergeCell ref="K3:P3"/>
    <mergeCell ref="O6:P6"/>
    <mergeCell ref="U6:V6"/>
    <mergeCell ref="K5:P5"/>
    <mergeCell ref="M6:N6"/>
    <mergeCell ref="K6:L6"/>
    <mergeCell ref="S7:T7"/>
    <mergeCell ref="E8:F8"/>
    <mergeCell ref="B5:B6"/>
    <mergeCell ref="A3:A8"/>
    <mergeCell ref="B3:B4"/>
    <mergeCell ref="C3:J3"/>
    <mergeCell ref="C5:J5"/>
    <mergeCell ref="C8:D8"/>
    <mergeCell ref="G8:H8"/>
    <mergeCell ref="I8:J8"/>
    <mergeCell ref="C7:D7"/>
    <mergeCell ref="C6:D6"/>
    <mergeCell ref="G6:H6"/>
    <mergeCell ref="I6:J6"/>
    <mergeCell ref="G7:H7"/>
    <mergeCell ref="I7:J7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54"/>
  <sheetViews>
    <sheetView tabSelected="1" showWhiteSpace="0" zoomScaleNormal="100" zoomScaleSheetLayoutView="100" workbookViewId="0">
      <selection activeCell="A6" sqref="A6"/>
    </sheetView>
  </sheetViews>
  <sheetFormatPr defaultRowHeight="12.75" x14ac:dyDescent="0.2"/>
  <cols>
    <col min="1" max="1" width="36.42578125" style="4" bestFit="1" customWidth="1"/>
    <col min="2" max="2" width="36.28515625" style="4" bestFit="1" customWidth="1"/>
    <col min="3" max="3" width="10.85546875" style="4" customWidth="1"/>
    <col min="4" max="4" width="11.7109375" style="4" customWidth="1"/>
    <col min="5" max="5" width="10.85546875" style="4" customWidth="1"/>
    <col min="6" max="11" width="9.140625" style="4"/>
    <col min="15" max="16384" width="9.140625" style="4"/>
  </cols>
  <sheetData>
    <row r="1" spans="1:6" ht="15" x14ac:dyDescent="0.2">
      <c r="A1" s="147" t="s">
        <v>305</v>
      </c>
      <c r="B1" s="147"/>
      <c r="C1" s="147"/>
      <c r="D1" s="147"/>
      <c r="E1" s="147"/>
    </row>
    <row r="2" spans="1:6" ht="15" customHeight="1" x14ac:dyDescent="0.2">
      <c r="A2" s="147" t="s">
        <v>0</v>
      </c>
      <c r="B2" s="147"/>
      <c r="C2" s="147"/>
      <c r="D2" s="147"/>
      <c r="E2" s="147"/>
    </row>
    <row r="3" spans="1:6" x14ac:dyDescent="0.2">
      <c r="A3" s="5" t="s">
        <v>1</v>
      </c>
      <c r="C3" s="6" t="s">
        <v>5</v>
      </c>
      <c r="D3" s="7" t="s">
        <v>6</v>
      </c>
    </row>
    <row r="4" spans="1:6" s="4" customFormat="1" ht="25.5" x14ac:dyDescent="0.2">
      <c r="A4" s="5" t="s">
        <v>306</v>
      </c>
      <c r="B4" s="5" t="s">
        <v>307</v>
      </c>
      <c r="C4" s="96">
        <v>579</v>
      </c>
      <c r="D4" s="97">
        <v>2.4226000000000001</v>
      </c>
    </row>
    <row r="5" spans="1:6" x14ac:dyDescent="0.2">
      <c r="A5" s="5" t="s">
        <v>354</v>
      </c>
      <c r="B5" s="6" t="str">
        <f>A5</f>
        <v xml:space="preserve"> Price Index February 2026, Ip</v>
      </c>
      <c r="C5" s="96">
        <v>534</v>
      </c>
      <c r="D5" s="97">
        <v>2.399</v>
      </c>
      <c r="E5" s="9"/>
      <c r="F5" s="127" t="s">
        <v>294</v>
      </c>
    </row>
    <row r="6" spans="1:6" ht="13.5" x14ac:dyDescent="0.2">
      <c r="A6" s="10"/>
      <c r="C6" s="8"/>
      <c r="D6" s="11" t="s">
        <v>1</v>
      </c>
    </row>
    <row r="7" spans="1:6" x14ac:dyDescent="0.2">
      <c r="A7" s="5" t="s">
        <v>2</v>
      </c>
      <c r="B7" s="5"/>
      <c r="C7" s="6" t="s">
        <v>1</v>
      </c>
    </row>
    <row r="8" spans="1:6" x14ac:dyDescent="0.2">
      <c r="A8" s="5" t="s">
        <v>1</v>
      </c>
      <c r="B8" s="5"/>
      <c r="C8" s="6" t="s">
        <v>1</v>
      </c>
    </row>
    <row r="9" spans="1:6" x14ac:dyDescent="0.2">
      <c r="A9" s="37">
        <v>1</v>
      </c>
      <c r="B9" s="39" t="s">
        <v>103</v>
      </c>
      <c r="C9" s="38">
        <v>3.9E-2</v>
      </c>
      <c r="D9" s="13"/>
      <c r="E9" s="14"/>
    </row>
    <row r="10" spans="1:6" x14ac:dyDescent="0.2">
      <c r="A10" s="37">
        <v>2</v>
      </c>
      <c r="B10" s="39" t="s">
        <v>104</v>
      </c>
      <c r="C10" s="38">
        <v>4.3999999999999997E-2</v>
      </c>
      <c r="D10" s="13"/>
      <c r="E10" s="14"/>
    </row>
    <row r="11" spans="1:6" x14ac:dyDescent="0.2">
      <c r="A11" s="37">
        <v>3</v>
      </c>
      <c r="B11" s="39" t="s">
        <v>105</v>
      </c>
      <c r="C11" s="38">
        <v>0.05</v>
      </c>
      <c r="D11" s="13"/>
      <c r="E11" s="14"/>
    </row>
    <row r="12" spans="1:6" x14ac:dyDescent="0.2">
      <c r="A12" s="37">
        <v>4</v>
      </c>
      <c r="B12" s="39" t="s">
        <v>106</v>
      </c>
      <c r="C12" s="38">
        <v>0.05</v>
      </c>
      <c r="D12" s="13"/>
      <c r="E12" s="14"/>
    </row>
    <row r="13" spans="1:6" x14ac:dyDescent="0.2">
      <c r="A13" s="37">
        <v>5</v>
      </c>
      <c r="B13" s="39" t="s">
        <v>107</v>
      </c>
      <c r="C13" s="38">
        <v>5.1999999999999998E-2</v>
      </c>
      <c r="D13" s="13"/>
      <c r="E13" s="14"/>
    </row>
    <row r="14" spans="1:6" x14ac:dyDescent="0.2">
      <c r="A14" s="37">
        <v>6</v>
      </c>
      <c r="B14" s="39" t="s">
        <v>108</v>
      </c>
      <c r="C14" s="38">
        <v>5.0999999999999997E-2</v>
      </c>
      <c r="D14" s="13"/>
      <c r="E14" s="15"/>
    </row>
    <row r="15" spans="1:6" x14ac:dyDescent="0.2">
      <c r="A15" s="37">
        <v>7</v>
      </c>
      <c r="B15" s="39" t="s">
        <v>109</v>
      </c>
      <c r="C15" s="38">
        <v>4.7E-2</v>
      </c>
      <c r="D15" s="13"/>
      <c r="E15" s="15"/>
    </row>
    <row r="16" spans="1:6" x14ac:dyDescent="0.2">
      <c r="A16" s="37">
        <v>8</v>
      </c>
      <c r="B16" s="39" t="s">
        <v>110</v>
      </c>
      <c r="C16" s="38">
        <v>6.2E-2</v>
      </c>
      <c r="D16" s="13"/>
      <c r="E16" s="15"/>
    </row>
    <row r="17" spans="1:5" x14ac:dyDescent="0.2">
      <c r="A17" s="37">
        <v>9</v>
      </c>
      <c r="B17" s="39" t="s">
        <v>111</v>
      </c>
      <c r="C17" s="38">
        <v>6.0999999999999999E-2</v>
      </c>
      <c r="D17" s="13"/>
      <c r="E17" s="15"/>
    </row>
    <row r="18" spans="1:5" x14ac:dyDescent="0.2">
      <c r="A18" s="37">
        <v>10</v>
      </c>
      <c r="B18" s="39" t="s">
        <v>112</v>
      </c>
      <c r="C18" s="38">
        <v>6.0999999999999999E-2</v>
      </c>
      <c r="D18" s="13"/>
      <c r="E18" s="15"/>
    </row>
    <row r="19" spans="1:5" x14ac:dyDescent="0.2">
      <c r="A19" s="37">
        <v>11</v>
      </c>
      <c r="B19" s="39" t="s">
        <v>113</v>
      </c>
      <c r="C19" s="38">
        <v>0.06</v>
      </c>
      <c r="D19" s="13"/>
      <c r="E19" s="15"/>
    </row>
    <row r="20" spans="1:5" x14ac:dyDescent="0.2">
      <c r="A20" s="37">
        <v>12</v>
      </c>
      <c r="B20" s="39" t="s">
        <v>114</v>
      </c>
      <c r="C20" s="38">
        <v>7.5999999999999998E-2</v>
      </c>
      <c r="D20" s="13"/>
      <c r="E20" s="15"/>
    </row>
    <row r="21" spans="1:5" ht="13.5" x14ac:dyDescent="0.2">
      <c r="A21" s="37">
        <v>13</v>
      </c>
      <c r="B21" s="39" t="s">
        <v>115</v>
      </c>
      <c r="C21" s="38">
        <v>7.1999999999999995E-2</v>
      </c>
      <c r="D21" s="12"/>
      <c r="E21" s="15"/>
    </row>
    <row r="22" spans="1:5" x14ac:dyDescent="0.2">
      <c r="A22" s="37">
        <v>14</v>
      </c>
      <c r="B22" s="39" t="s">
        <v>116</v>
      </c>
      <c r="C22" s="38">
        <v>7.2999999999999995E-2</v>
      </c>
      <c r="D22" s="13"/>
      <c r="E22" s="15"/>
    </row>
    <row r="23" spans="1:5" x14ac:dyDescent="0.2">
      <c r="A23" s="37">
        <v>15</v>
      </c>
      <c r="B23" s="39" t="s">
        <v>117</v>
      </c>
      <c r="C23" s="38">
        <v>7.4999999999999997E-2</v>
      </c>
      <c r="D23" s="13"/>
    </row>
    <row r="24" spans="1:5" x14ac:dyDescent="0.2">
      <c r="A24" s="37">
        <v>16</v>
      </c>
      <c r="B24" s="39" t="s">
        <v>118</v>
      </c>
      <c r="C24" s="38">
        <v>5.6000000000000001E-2</v>
      </c>
      <c r="D24" s="13"/>
      <c r="E24" s="15"/>
    </row>
    <row r="25" spans="1:5" x14ac:dyDescent="0.2">
      <c r="A25" s="37">
        <v>17</v>
      </c>
      <c r="B25" s="39" t="s">
        <v>119</v>
      </c>
      <c r="C25" s="38">
        <v>5.6000000000000001E-2</v>
      </c>
      <c r="D25" s="13"/>
      <c r="E25" s="15"/>
    </row>
    <row r="26" spans="1:5" x14ac:dyDescent="0.2">
      <c r="A26" s="37">
        <v>81</v>
      </c>
      <c r="B26" s="39" t="s">
        <v>120</v>
      </c>
      <c r="C26" s="38">
        <v>7.0999999999999994E-2</v>
      </c>
      <c r="D26" s="13"/>
      <c r="E26" s="15"/>
    </row>
    <row r="27" spans="1:5" x14ac:dyDescent="0.2">
      <c r="A27" s="37">
        <v>84</v>
      </c>
      <c r="B27" s="39" t="s">
        <v>121</v>
      </c>
      <c r="C27" s="38">
        <v>7.5999999999999998E-2</v>
      </c>
      <c r="D27" s="13"/>
      <c r="E27" s="15"/>
    </row>
    <row r="28" spans="1:5" x14ac:dyDescent="0.2">
      <c r="A28" s="37" t="s">
        <v>1</v>
      </c>
      <c r="B28" s="37"/>
      <c r="C28" s="37" t="s">
        <v>1</v>
      </c>
      <c r="D28" s="15"/>
      <c r="E28" s="13"/>
    </row>
    <row r="29" spans="1:5" ht="25.5" x14ac:dyDescent="0.2">
      <c r="A29" s="5" t="s">
        <v>13</v>
      </c>
      <c r="B29" s="5" t="s">
        <v>14</v>
      </c>
      <c r="C29" s="5" t="s">
        <v>1</v>
      </c>
    </row>
    <row r="30" spans="1:5" ht="15.75" x14ac:dyDescent="0.2">
      <c r="A30" s="5" t="s">
        <v>26</v>
      </c>
      <c r="B30" s="108" t="s">
        <v>265</v>
      </c>
      <c r="C30" s="10" t="s">
        <v>1</v>
      </c>
      <c r="D30" s="2" t="s">
        <v>266</v>
      </c>
    </row>
    <row r="31" spans="1:5" x14ac:dyDescent="0.2">
      <c r="A31" s="10" t="s">
        <v>1</v>
      </c>
      <c r="B31" s="10"/>
      <c r="C31" s="10" t="s">
        <v>1</v>
      </c>
    </row>
    <row r="32" spans="1:5" ht="30" x14ac:dyDescent="0.2">
      <c r="A32" s="16" t="s">
        <v>3</v>
      </c>
      <c r="B32" s="5"/>
      <c r="C32" s="27" t="s">
        <v>5</v>
      </c>
      <c r="D32" s="17" t="s">
        <v>6</v>
      </c>
      <c r="E32" s="17" t="s">
        <v>7</v>
      </c>
    </row>
    <row r="33" spans="1:5" x14ac:dyDescent="0.2">
      <c r="A33" s="37">
        <v>1</v>
      </c>
      <c r="B33" s="39" t="s">
        <v>103</v>
      </c>
      <c r="C33" s="40">
        <f>ROUND(($C$5-$C$4)*C9,2)</f>
        <v>-1.76</v>
      </c>
      <c r="D33" s="41">
        <f>ROUND((($D$5/$D$4)-1)*$D$4*0.43,2)</f>
        <v>-0.01</v>
      </c>
      <c r="E33" s="42">
        <f>C33+D33</f>
        <v>-1.77</v>
      </c>
    </row>
    <row r="34" spans="1:5" x14ac:dyDescent="0.2">
      <c r="A34" s="37">
        <v>2</v>
      </c>
      <c r="B34" s="39" t="s">
        <v>104</v>
      </c>
      <c r="C34" s="40">
        <f t="shared" ref="C34:C51" si="0">ROUND(($C$5-$C$4)*C10,2)</f>
        <v>-1.98</v>
      </c>
      <c r="D34" s="41">
        <f t="shared" ref="D34:D51" si="1">ROUND((($D$5/$D$4)-1)*$D$4*0.43,2)</f>
        <v>-0.01</v>
      </c>
      <c r="E34" s="42">
        <f t="shared" ref="E34:E47" si="2">C34+D34</f>
        <v>-1.99</v>
      </c>
    </row>
    <row r="35" spans="1:5" x14ac:dyDescent="0.2">
      <c r="A35" s="37">
        <v>3</v>
      </c>
      <c r="B35" s="39" t="s">
        <v>105</v>
      </c>
      <c r="C35" s="40">
        <f t="shared" si="0"/>
        <v>-2.25</v>
      </c>
      <c r="D35" s="41">
        <f t="shared" si="1"/>
        <v>-0.01</v>
      </c>
      <c r="E35" s="42">
        <f t="shared" si="2"/>
        <v>-2.2599999999999998</v>
      </c>
    </row>
    <row r="36" spans="1:5" x14ac:dyDescent="0.2">
      <c r="A36" s="37">
        <v>4</v>
      </c>
      <c r="B36" s="39" t="s">
        <v>106</v>
      </c>
      <c r="C36" s="40">
        <f t="shared" si="0"/>
        <v>-2.25</v>
      </c>
      <c r="D36" s="41">
        <f t="shared" si="1"/>
        <v>-0.01</v>
      </c>
      <c r="E36" s="42">
        <f t="shared" si="2"/>
        <v>-2.2599999999999998</v>
      </c>
    </row>
    <row r="37" spans="1:5" x14ac:dyDescent="0.2">
      <c r="A37" s="37">
        <v>5</v>
      </c>
      <c r="B37" s="39" t="s">
        <v>107</v>
      </c>
      <c r="C37" s="40">
        <f t="shared" si="0"/>
        <v>-2.34</v>
      </c>
      <c r="D37" s="41">
        <f t="shared" si="1"/>
        <v>-0.01</v>
      </c>
      <c r="E37" s="42">
        <f t="shared" si="2"/>
        <v>-2.3499999999999996</v>
      </c>
    </row>
    <row r="38" spans="1:5" x14ac:dyDescent="0.2">
      <c r="A38" s="37">
        <v>6</v>
      </c>
      <c r="B38" s="39" t="s">
        <v>108</v>
      </c>
      <c r="C38" s="40">
        <f t="shared" si="0"/>
        <v>-2.2999999999999998</v>
      </c>
      <c r="D38" s="41">
        <f t="shared" si="1"/>
        <v>-0.01</v>
      </c>
      <c r="E38" s="42">
        <f t="shared" si="2"/>
        <v>-2.3099999999999996</v>
      </c>
    </row>
    <row r="39" spans="1:5" x14ac:dyDescent="0.2">
      <c r="A39" s="37">
        <v>7</v>
      </c>
      <c r="B39" s="39" t="s">
        <v>109</v>
      </c>
      <c r="C39" s="40">
        <f t="shared" si="0"/>
        <v>-2.12</v>
      </c>
      <c r="D39" s="41">
        <f t="shared" si="1"/>
        <v>-0.01</v>
      </c>
      <c r="E39" s="42">
        <f t="shared" si="2"/>
        <v>-2.13</v>
      </c>
    </row>
    <row r="40" spans="1:5" x14ac:dyDescent="0.2">
      <c r="A40" s="37">
        <v>8</v>
      </c>
      <c r="B40" s="39" t="s">
        <v>110</v>
      </c>
      <c r="C40" s="40">
        <f t="shared" si="0"/>
        <v>-2.79</v>
      </c>
      <c r="D40" s="41">
        <f t="shared" si="1"/>
        <v>-0.01</v>
      </c>
      <c r="E40" s="42">
        <f t="shared" si="2"/>
        <v>-2.8</v>
      </c>
    </row>
    <row r="41" spans="1:5" x14ac:dyDescent="0.2">
      <c r="A41" s="37">
        <v>9</v>
      </c>
      <c r="B41" s="39" t="s">
        <v>111</v>
      </c>
      <c r="C41" s="40">
        <f t="shared" si="0"/>
        <v>-2.75</v>
      </c>
      <c r="D41" s="41">
        <f t="shared" si="1"/>
        <v>-0.01</v>
      </c>
      <c r="E41" s="42">
        <f t="shared" si="2"/>
        <v>-2.76</v>
      </c>
    </row>
    <row r="42" spans="1:5" x14ac:dyDescent="0.2">
      <c r="A42" s="37">
        <v>10</v>
      </c>
      <c r="B42" s="39" t="s">
        <v>112</v>
      </c>
      <c r="C42" s="40">
        <f t="shared" si="0"/>
        <v>-2.75</v>
      </c>
      <c r="D42" s="41">
        <f t="shared" si="1"/>
        <v>-0.01</v>
      </c>
      <c r="E42" s="42">
        <f t="shared" si="2"/>
        <v>-2.76</v>
      </c>
    </row>
    <row r="43" spans="1:5" x14ac:dyDescent="0.2">
      <c r="A43" s="37">
        <v>11</v>
      </c>
      <c r="B43" s="39" t="s">
        <v>113</v>
      </c>
      <c r="C43" s="40">
        <f t="shared" si="0"/>
        <v>-2.7</v>
      </c>
      <c r="D43" s="41">
        <f t="shared" si="1"/>
        <v>-0.01</v>
      </c>
      <c r="E43" s="42">
        <f t="shared" si="2"/>
        <v>-2.71</v>
      </c>
    </row>
    <row r="44" spans="1:5" x14ac:dyDescent="0.2">
      <c r="A44" s="37">
        <v>12</v>
      </c>
      <c r="B44" s="39" t="s">
        <v>114</v>
      </c>
      <c r="C44" s="40">
        <f t="shared" si="0"/>
        <v>-3.42</v>
      </c>
      <c r="D44" s="41">
        <f t="shared" si="1"/>
        <v>-0.01</v>
      </c>
      <c r="E44" s="42">
        <f t="shared" si="2"/>
        <v>-3.4299999999999997</v>
      </c>
    </row>
    <row r="45" spans="1:5" x14ac:dyDescent="0.2">
      <c r="A45" s="37">
        <v>13</v>
      </c>
      <c r="B45" s="39" t="s">
        <v>115</v>
      </c>
      <c r="C45" s="40">
        <f t="shared" si="0"/>
        <v>-3.24</v>
      </c>
      <c r="D45" s="41">
        <f t="shared" si="1"/>
        <v>-0.01</v>
      </c>
      <c r="E45" s="42">
        <f t="shared" si="2"/>
        <v>-3.25</v>
      </c>
    </row>
    <row r="46" spans="1:5" x14ac:dyDescent="0.2">
      <c r="A46" s="37">
        <v>14</v>
      </c>
      <c r="B46" s="39" t="s">
        <v>116</v>
      </c>
      <c r="C46" s="40">
        <f t="shared" si="0"/>
        <v>-3.29</v>
      </c>
      <c r="D46" s="41">
        <f t="shared" si="1"/>
        <v>-0.01</v>
      </c>
      <c r="E46" s="42">
        <f t="shared" si="2"/>
        <v>-3.3</v>
      </c>
    </row>
    <row r="47" spans="1:5" x14ac:dyDescent="0.2">
      <c r="A47" s="37">
        <v>15</v>
      </c>
      <c r="B47" s="39" t="s">
        <v>117</v>
      </c>
      <c r="C47" s="40">
        <f t="shared" si="0"/>
        <v>-3.38</v>
      </c>
      <c r="D47" s="41">
        <f t="shared" si="1"/>
        <v>-0.01</v>
      </c>
      <c r="E47" s="42">
        <f t="shared" si="2"/>
        <v>-3.3899999999999997</v>
      </c>
    </row>
    <row r="48" spans="1:5" x14ac:dyDescent="0.2">
      <c r="A48" s="37">
        <v>16</v>
      </c>
      <c r="B48" s="39" t="s">
        <v>118</v>
      </c>
      <c r="C48" s="40">
        <f t="shared" si="0"/>
        <v>-2.52</v>
      </c>
      <c r="D48" s="41">
        <f t="shared" si="1"/>
        <v>-0.01</v>
      </c>
      <c r="E48" s="42">
        <f>C48+D48</f>
        <v>-2.5299999999999998</v>
      </c>
    </row>
    <row r="49" spans="1:5" x14ac:dyDescent="0.2">
      <c r="A49" s="37">
        <v>17</v>
      </c>
      <c r="B49" s="39" t="s">
        <v>119</v>
      </c>
      <c r="C49" s="40">
        <f t="shared" si="0"/>
        <v>-2.52</v>
      </c>
      <c r="D49" s="41">
        <f t="shared" si="1"/>
        <v>-0.01</v>
      </c>
      <c r="E49" s="42">
        <f>C49+D49</f>
        <v>-2.5299999999999998</v>
      </c>
    </row>
    <row r="50" spans="1:5" x14ac:dyDescent="0.2">
      <c r="A50" s="37">
        <v>81</v>
      </c>
      <c r="B50" s="39" t="s">
        <v>120</v>
      </c>
      <c r="C50" s="40">
        <f t="shared" si="0"/>
        <v>-3.2</v>
      </c>
      <c r="D50" s="41">
        <f t="shared" si="1"/>
        <v>-0.01</v>
      </c>
      <c r="E50" s="42">
        <f>C50+D50</f>
        <v>-3.21</v>
      </c>
    </row>
    <row r="51" spans="1:5" x14ac:dyDescent="0.2">
      <c r="A51" s="37">
        <v>84</v>
      </c>
      <c r="B51" s="39" t="s">
        <v>121</v>
      </c>
      <c r="C51" s="40">
        <f t="shared" si="0"/>
        <v>-3.42</v>
      </c>
      <c r="D51" s="41">
        <f t="shared" si="1"/>
        <v>-0.01</v>
      </c>
      <c r="E51" s="42">
        <f>C51+D51</f>
        <v>-3.4299999999999997</v>
      </c>
    </row>
    <row r="52" spans="1:5" x14ac:dyDescent="0.2">
      <c r="A52" s="43"/>
      <c r="B52" s="44"/>
      <c r="C52" s="37" t="s">
        <v>1</v>
      </c>
      <c r="D52" s="43"/>
      <c r="E52" s="43"/>
    </row>
    <row r="53" spans="1:5" ht="13.35" customHeight="1" x14ac:dyDescent="0.2">
      <c r="A53" s="5" t="s">
        <v>4</v>
      </c>
      <c r="B53" s="18"/>
      <c r="C53" s="18"/>
      <c r="D53" s="18"/>
      <c r="E53" s="18"/>
    </row>
    <row r="54" spans="1:5" x14ac:dyDescent="0.2">
      <c r="A54" s="148" t="s">
        <v>12</v>
      </c>
      <c r="B54" s="148"/>
      <c r="C54" s="148"/>
      <c r="D54" s="148"/>
      <c r="E54" s="148"/>
    </row>
  </sheetData>
  <mergeCells count="3">
    <mergeCell ref="A2:E2"/>
    <mergeCell ref="A1:E1"/>
    <mergeCell ref="A54:E54"/>
  </mergeCells>
  <phoneticPr fontId="2" type="noConversion"/>
  <hyperlinks>
    <hyperlink ref="F5" r:id="rId1" display="Monthly Fuel Price Link" xr:uid="{8F7692C3-63BE-49B1-BC87-7EEC502C8345}"/>
  </hyperlinks>
  <printOptions horizontalCentered="1" verticalCentered="1" headings="1" gridLines="1"/>
  <pageMargins left="0.25" right="0.25" top="0.75" bottom="0.75" header="0.3" footer="0.3"/>
  <pageSetup scale="115" orientation="landscape" horizontalDpi="1200" verticalDpi="1200" r:id="rId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2:P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O7" sqref="O7:P8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6" width="11.7109375" style="1" customWidth="1"/>
    <col min="17" max="16384" width="9.140625" style="3"/>
  </cols>
  <sheetData>
    <row r="2" spans="1:1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311</v>
      </c>
      <c r="J2" s="177"/>
      <c r="K2" s="177"/>
      <c r="L2" s="177"/>
      <c r="M2" s="177"/>
      <c r="N2" s="177"/>
      <c r="O2" s="177"/>
      <c r="P2" s="177"/>
    </row>
    <row r="3" spans="1:1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58">
        <v>203089</v>
      </c>
      <c r="J3" s="59"/>
      <c r="K3" s="59"/>
      <c r="L3" s="59"/>
      <c r="M3" s="59"/>
      <c r="N3" s="59"/>
      <c r="O3" s="100"/>
      <c r="P3" s="98"/>
    </row>
    <row r="4" spans="1:16" s="27" customFormat="1" ht="30" customHeight="1" thickBot="1" x14ac:dyDescent="0.25">
      <c r="A4" s="171"/>
      <c r="B4" s="172"/>
      <c r="C4" s="60"/>
      <c r="D4" s="61"/>
      <c r="E4" s="161"/>
      <c r="F4" s="180"/>
      <c r="G4" s="161"/>
      <c r="H4" s="162"/>
      <c r="I4" s="60"/>
      <c r="J4" s="61"/>
      <c r="K4" s="61"/>
      <c r="L4" s="61"/>
      <c r="M4" s="61"/>
      <c r="N4" s="61"/>
      <c r="O4" s="102"/>
      <c r="P4" s="99"/>
    </row>
    <row r="5" spans="1:16" s="27" customFormat="1" ht="30" customHeight="1" x14ac:dyDescent="0.2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58" t="s">
        <v>28</v>
      </c>
      <c r="J5" s="59"/>
      <c r="K5" s="59"/>
      <c r="L5" s="59"/>
      <c r="M5" s="59"/>
      <c r="N5" s="59"/>
      <c r="O5" s="163"/>
      <c r="P5" s="160"/>
    </row>
    <row r="6" spans="1:1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75" t="s">
        <v>40</v>
      </c>
      <c r="J6" s="176"/>
      <c r="K6" s="175" t="s">
        <v>41</v>
      </c>
      <c r="L6" s="176"/>
      <c r="M6" s="175" t="s">
        <v>124</v>
      </c>
      <c r="N6" s="176"/>
      <c r="O6" s="149" t="s">
        <v>240</v>
      </c>
      <c r="P6" s="164"/>
    </row>
    <row r="7" spans="1:1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5" t="s">
        <v>43</v>
      </c>
      <c r="J7" s="156"/>
      <c r="K7" s="155" t="s">
        <v>16</v>
      </c>
      <c r="L7" s="156"/>
      <c r="M7" s="209">
        <v>38.824260000000002</v>
      </c>
      <c r="N7" s="210"/>
      <c r="O7" s="151">
        <v>38.85622</v>
      </c>
      <c r="P7" s="214"/>
    </row>
    <row r="8" spans="1:1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7" t="s">
        <v>44</v>
      </c>
      <c r="J8" s="158"/>
      <c r="K8" s="157" t="s">
        <v>45</v>
      </c>
      <c r="L8" s="158"/>
      <c r="M8" s="211">
        <v>-81.750870000000006</v>
      </c>
      <c r="N8" s="212"/>
      <c r="O8" s="189">
        <v>-82.14385</v>
      </c>
      <c r="P8" s="213"/>
    </row>
    <row r="9" spans="1:1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</row>
    <row r="10" spans="1:1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84.5</v>
      </c>
      <c r="F10" s="25">
        <f>IF(E10&lt;&gt;0,E10+'Basic Price Adjustment'!$E33,"")</f>
        <v>82.73</v>
      </c>
      <c r="G10" s="121">
        <v>87</v>
      </c>
      <c r="H10" s="25">
        <f>IF(G10&lt;&gt;0,G10+'Basic Price Adjustment'!$E33,"")</f>
        <v>85.23</v>
      </c>
      <c r="I10" s="121">
        <v>80</v>
      </c>
      <c r="J10" s="25">
        <f>IF(I10&lt;&gt;0,I10+'Basic Price Adjustment'!$E33,"")</f>
        <v>78.23</v>
      </c>
      <c r="K10" s="121">
        <v>80</v>
      </c>
      <c r="L10" s="25">
        <f>IF(K10&lt;&gt;0,K10+'Basic Price Adjustment'!$E33,"")</f>
        <v>78.23</v>
      </c>
      <c r="M10" s="121"/>
      <c r="N10" s="25" t="str">
        <f>IF(M10&lt;&gt;0,M10+'Basic Price Adjustment'!$E33,"")</f>
        <v/>
      </c>
      <c r="O10" s="121"/>
      <c r="P10" s="25" t="str">
        <f>IF(O10&lt;&gt;0,O10+'Basic Price Adjustment'!$E33,"")</f>
        <v/>
      </c>
    </row>
    <row r="11" spans="1:1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88</v>
      </c>
      <c r="F11" s="21">
        <f>IF(E11&lt;&gt;0,E11+'Basic Price Adjustment'!$E34,"")</f>
        <v>86.01</v>
      </c>
      <c r="G11" s="109">
        <v>91</v>
      </c>
      <c r="H11" s="21">
        <f>IF(G11&lt;&gt;0,G11+'Basic Price Adjustment'!$E34,"")</f>
        <v>89.01</v>
      </c>
      <c r="I11" s="109">
        <v>80.75</v>
      </c>
      <c r="J11" s="21">
        <f>IF(I11&lt;&gt;0,I11+'Basic Price Adjustment'!$E34,"")</f>
        <v>78.760000000000005</v>
      </c>
      <c r="K11" s="109">
        <v>80.75</v>
      </c>
      <c r="L11" s="21">
        <f>IF(K11&lt;&gt;0,K11+'Basic Price Adjustment'!$E34,"")</f>
        <v>78.760000000000005</v>
      </c>
      <c r="M11" s="109"/>
      <c r="N11" s="21" t="str">
        <f>IF(M11&lt;&gt;0,M11+'Basic Price Adjustment'!$E34,"")</f>
        <v/>
      </c>
      <c r="O11" s="109"/>
      <c r="P11" s="21" t="str">
        <f>IF(O11&lt;&gt;0,O11+'Basic Price Adjustment'!$E34,"")</f>
        <v/>
      </c>
    </row>
    <row r="12" spans="1:1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88.5</v>
      </c>
      <c r="F12" s="22">
        <f>IF(E12&lt;&gt;0,E12+'Basic Price Adjustment'!$E35,"")</f>
        <v>86.24</v>
      </c>
      <c r="G12" s="109">
        <v>89.5</v>
      </c>
      <c r="H12" s="22">
        <f>IF(G12&lt;&gt;0,G12+'Basic Price Adjustment'!$E35,"")</f>
        <v>87.24</v>
      </c>
      <c r="I12" s="109">
        <v>82.25</v>
      </c>
      <c r="J12" s="22">
        <f>IF(I12&lt;&gt;0,I12+'Basic Price Adjustment'!$E35,"")</f>
        <v>79.989999999999995</v>
      </c>
      <c r="K12" s="109">
        <v>82.25</v>
      </c>
      <c r="L12" s="22">
        <f>IF(K12&lt;&gt;0,K12+'Basic Price Adjustment'!$E35,"")</f>
        <v>79.989999999999995</v>
      </c>
      <c r="M12" s="109">
        <v>98.75</v>
      </c>
      <c r="N12" s="22">
        <f>IF(M12&lt;&gt;0,M12+'Basic Price Adjustment'!$E35,"")</f>
        <v>96.49</v>
      </c>
      <c r="O12" s="109">
        <v>94.25</v>
      </c>
      <c r="P12" s="22">
        <f>IF(O12&lt;&gt;0,O12+'Basic Price Adjustment'!$E35,"")</f>
        <v>91.99</v>
      </c>
    </row>
    <row r="13" spans="1:1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88.5</v>
      </c>
      <c r="F13" s="21">
        <f>IF(E13&lt;&gt;0,E13+'Basic Price Adjustment'!$E36,"")</f>
        <v>86.24</v>
      </c>
      <c r="G13" s="109">
        <v>89.5</v>
      </c>
      <c r="H13" s="21">
        <f>IF(G13&lt;&gt;0,G13+'Basic Price Adjustment'!$E36,"")</f>
        <v>87.24</v>
      </c>
      <c r="I13" s="109">
        <v>82.25</v>
      </c>
      <c r="J13" s="21">
        <f>IF(I13&lt;&gt;0,I13+'Basic Price Adjustment'!$E36,"")</f>
        <v>79.989999999999995</v>
      </c>
      <c r="K13" s="109">
        <v>82.25</v>
      </c>
      <c r="L13" s="21">
        <f>IF(K13&lt;&gt;0,K13+'Basic Price Adjustment'!$E36,"")</f>
        <v>79.989999999999995</v>
      </c>
      <c r="M13" s="109">
        <v>98.75</v>
      </c>
      <c r="N13" s="21">
        <f>IF(M13&lt;&gt;0,M13+'Basic Price Adjustment'!$E36,"")</f>
        <v>96.49</v>
      </c>
      <c r="O13" s="109">
        <v>94.25</v>
      </c>
      <c r="P13" s="21">
        <f>IF(O13&lt;&gt;0,O13+'Basic Price Adjustment'!$E36,"")</f>
        <v>91.99</v>
      </c>
    </row>
    <row r="14" spans="1:1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88.5</v>
      </c>
      <c r="F14" s="22">
        <f>IF(E14&lt;&gt;0,E14+'Basic Price Adjustment'!$E37,"")</f>
        <v>86.15</v>
      </c>
      <c r="G14" s="109">
        <v>91</v>
      </c>
      <c r="H14" s="22">
        <f>IF(G14&lt;&gt;0,G14+'Basic Price Adjustment'!$E37,"")</f>
        <v>88.65</v>
      </c>
      <c r="I14" s="109">
        <v>82.25</v>
      </c>
      <c r="J14" s="22">
        <f>IF(I14&lt;&gt;0,I14+'Basic Price Adjustment'!$E37,"")</f>
        <v>79.900000000000006</v>
      </c>
      <c r="K14" s="109">
        <v>82.25</v>
      </c>
      <c r="L14" s="22">
        <f>IF(K14&lt;&gt;0,K14+'Basic Price Adjustment'!$E37,"")</f>
        <v>79.900000000000006</v>
      </c>
      <c r="M14" s="109">
        <v>98.75</v>
      </c>
      <c r="N14" s="22">
        <f>IF(M14&lt;&gt;0,M14+'Basic Price Adjustment'!$E37,"")</f>
        <v>96.4</v>
      </c>
      <c r="O14" s="109">
        <v>94.25</v>
      </c>
      <c r="P14" s="22">
        <f>IF(O14&lt;&gt;0,O14+'Basic Price Adjustment'!$E37,"")</f>
        <v>91.9</v>
      </c>
    </row>
    <row r="15" spans="1:1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102</v>
      </c>
      <c r="F15" s="21">
        <f>IF(E15&lt;&gt;0,E15+'Basic Price Adjustment'!$E38,"")</f>
        <v>99.69</v>
      </c>
      <c r="G15" s="109">
        <v>105</v>
      </c>
      <c r="H15" s="21">
        <f>IF(G15&lt;&gt;0,G15+'Basic Price Adjustment'!$E38,"")</f>
        <v>102.69</v>
      </c>
      <c r="I15" s="109">
        <v>91</v>
      </c>
      <c r="J15" s="21">
        <f>IF(I15&lt;&gt;0,I15+'Basic Price Adjustment'!$E38,"")</f>
        <v>88.69</v>
      </c>
      <c r="K15" s="109">
        <v>91</v>
      </c>
      <c r="L15" s="21">
        <f>IF(K15&lt;&gt;0,K15+'Basic Price Adjustment'!$E38,"")</f>
        <v>88.69</v>
      </c>
      <c r="M15" s="109"/>
      <c r="N15" s="21" t="str">
        <f>IF(M15&lt;&gt;0,M15+'Basic Price Adjustment'!$E38,"")</f>
        <v/>
      </c>
      <c r="O15" s="109"/>
      <c r="P15" s="21" t="str">
        <f>IF(O15&lt;&gt;0,O15+'Basic Price Adjustment'!$E38,"")</f>
        <v/>
      </c>
    </row>
    <row r="16" spans="1:1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89</v>
      </c>
      <c r="F16" s="22">
        <f>IF(E16&lt;&gt;0,E16+'Basic Price Adjustment'!$E39,"")</f>
        <v>86.87</v>
      </c>
      <c r="G16" s="109">
        <v>91</v>
      </c>
      <c r="H16" s="22">
        <f>IF(G16&lt;&gt;0,G16+'Basic Price Adjustment'!$E39,"")</f>
        <v>88.87</v>
      </c>
      <c r="I16" s="109">
        <v>84.35</v>
      </c>
      <c r="J16" s="22">
        <f>IF(I16&lt;&gt;0,I16+'Basic Price Adjustment'!$E39,"")</f>
        <v>82.22</v>
      </c>
      <c r="K16" s="109">
        <v>84.35</v>
      </c>
      <c r="L16" s="22">
        <f>IF(K16&lt;&gt;0,K16+'Basic Price Adjustment'!$E39,"")</f>
        <v>82.22</v>
      </c>
      <c r="M16" s="109"/>
      <c r="N16" s="22" t="str">
        <f>IF(M16&lt;&gt;0,M16+'Basic Price Adjustment'!$E39,"")</f>
        <v/>
      </c>
      <c r="O16" s="109"/>
      <c r="P16" s="22" t="str">
        <f>IF(O16&lt;&gt;0,O16+'Basic Price Adjustment'!$E39,"")</f>
        <v/>
      </c>
    </row>
    <row r="17" spans="1:1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93</v>
      </c>
      <c r="F17" s="21">
        <f>IF(E17&lt;&gt;0,E17+'Basic Price Adjustment'!$E40,"")</f>
        <v>90.2</v>
      </c>
      <c r="G17" s="109">
        <v>93.75</v>
      </c>
      <c r="H17" s="21">
        <f>IF(G17&lt;&gt;0,G17+'Basic Price Adjustment'!$E40,"")</f>
        <v>90.95</v>
      </c>
      <c r="I17" s="109">
        <v>88.75</v>
      </c>
      <c r="J17" s="21">
        <f>IF(I17&lt;&gt;0,I17+'Basic Price Adjustment'!$E40,"")</f>
        <v>85.95</v>
      </c>
      <c r="K17" s="109">
        <v>88.75</v>
      </c>
      <c r="L17" s="21">
        <f>IF(K17&lt;&gt;0,K17+'Basic Price Adjustment'!$E40,"")</f>
        <v>85.95</v>
      </c>
      <c r="M17" s="109">
        <v>104.25</v>
      </c>
      <c r="N17" s="21">
        <f>IF(M17&lt;&gt;0,M17+'Basic Price Adjustment'!$E40,"")</f>
        <v>101.45</v>
      </c>
      <c r="O17" s="109">
        <v>104.25</v>
      </c>
      <c r="P17" s="21">
        <f>IF(O17&lt;&gt;0,O17+'Basic Price Adjustment'!$E40,"")</f>
        <v>101.45</v>
      </c>
    </row>
    <row r="18" spans="1:1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103</v>
      </c>
      <c r="F18" s="22">
        <f>IF(E18&lt;&gt;0,E18+'Basic Price Adjustment'!$E41,"")</f>
        <v>100.24</v>
      </c>
      <c r="G18" s="109">
        <v>105</v>
      </c>
      <c r="H18" s="22">
        <f>IF(G18&lt;&gt;0,G18+'Basic Price Adjustment'!$E41,"")</f>
        <v>102.24</v>
      </c>
      <c r="I18" s="109">
        <v>98.5</v>
      </c>
      <c r="J18" s="22">
        <f>IF(I18&lt;&gt;0,I18+'Basic Price Adjustment'!$E41,"")</f>
        <v>95.74</v>
      </c>
      <c r="K18" s="109">
        <v>98.5</v>
      </c>
      <c r="L18" s="22">
        <f>IF(K18&lt;&gt;0,K18+'Basic Price Adjustment'!$E41,"")</f>
        <v>95.74</v>
      </c>
      <c r="M18" s="109"/>
      <c r="N18" s="22" t="str">
        <f>IF(M18&lt;&gt;0,M18+'Basic Price Adjustment'!$E41,"")</f>
        <v/>
      </c>
      <c r="O18" s="109"/>
      <c r="P18" s="22" t="str">
        <f>IF(O18&lt;&gt;0,O18+'Basic Price Adjustment'!$E41,"")</f>
        <v/>
      </c>
    </row>
    <row r="19" spans="1:1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91</v>
      </c>
      <c r="F19" s="21">
        <f>IF(E19&lt;&gt;0,E19+'Basic Price Adjustment'!$E42,"")</f>
        <v>88.24</v>
      </c>
      <c r="G19" s="109">
        <v>93</v>
      </c>
      <c r="H19" s="21">
        <f>IF(G19&lt;&gt;0,G19+'Basic Price Adjustment'!$E42,"")</f>
        <v>90.24</v>
      </c>
      <c r="I19" s="109">
        <v>88.75</v>
      </c>
      <c r="J19" s="21">
        <f>IF(I19&lt;&gt;0,I19+'Basic Price Adjustment'!$E42,"")</f>
        <v>85.99</v>
      </c>
      <c r="K19" s="109">
        <v>88.75</v>
      </c>
      <c r="L19" s="21">
        <f>IF(K19&lt;&gt;0,K19+'Basic Price Adjustment'!$E42,"")</f>
        <v>85.99</v>
      </c>
      <c r="M19" s="109">
        <v>104.25</v>
      </c>
      <c r="N19" s="21">
        <f>IF(M19&lt;&gt;0,M19+'Basic Price Adjustment'!$E42,"")</f>
        <v>101.49</v>
      </c>
      <c r="O19" s="109">
        <v>104.25</v>
      </c>
      <c r="P19" s="21">
        <f>IF(O19&lt;&gt;0,O19+'Basic Price Adjustment'!$E42,"")</f>
        <v>101.49</v>
      </c>
    </row>
    <row r="20" spans="1:1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101</v>
      </c>
      <c r="F20" s="22">
        <f>IF(E20&lt;&gt;0,E20+'Basic Price Adjustment'!$E43,"")</f>
        <v>98.29</v>
      </c>
      <c r="G20" s="109">
        <v>103</v>
      </c>
      <c r="H20" s="22">
        <f>IF(G20&lt;&gt;0,G20+'Basic Price Adjustment'!$E43,"")</f>
        <v>100.29</v>
      </c>
      <c r="I20" s="109">
        <v>98</v>
      </c>
      <c r="J20" s="22">
        <f>IF(I20&lt;&gt;0,I20+'Basic Price Adjustment'!$E43,"")</f>
        <v>95.29</v>
      </c>
      <c r="K20" s="109">
        <v>98</v>
      </c>
      <c r="L20" s="22">
        <f>IF(K20&lt;&gt;0,K20+'Basic Price Adjustment'!$E43,"")</f>
        <v>95.29</v>
      </c>
      <c r="M20" s="109"/>
      <c r="N20" s="22" t="str">
        <f>IF(M20&lt;&gt;0,M20+'Basic Price Adjustment'!$E43,"")</f>
        <v/>
      </c>
      <c r="O20" s="109"/>
      <c r="P20" s="22" t="str">
        <f>IF(O20&lt;&gt;0,O20+'Basic Price Adjustment'!$E43,"")</f>
        <v/>
      </c>
    </row>
    <row r="21" spans="1:1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101.57</v>
      </c>
      <c r="I21" s="109">
        <v>120</v>
      </c>
      <c r="J21" s="21">
        <f>IF(I21&lt;&gt;0,I21+'Basic Price Adjustment'!$E44,"")</f>
        <v>116.57</v>
      </c>
      <c r="K21" s="109">
        <v>120</v>
      </c>
      <c r="L21" s="21">
        <f>IF(K21&lt;&gt;0,K21+'Basic Price Adjustment'!$E44,"")</f>
        <v>116.57</v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</row>
    <row r="22" spans="1:1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101.75</v>
      </c>
      <c r="I22" s="109">
        <v>120</v>
      </c>
      <c r="J22" s="22">
        <f>IF(I22&lt;&gt;0,I22+'Basic Price Adjustment'!$E45,"")</f>
        <v>116.75</v>
      </c>
      <c r="K22" s="109">
        <v>120</v>
      </c>
      <c r="L22" s="22">
        <f>IF(K22&lt;&gt;0,K22+'Basic Price Adjustment'!$E45,"")</f>
        <v>116.75</v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</row>
    <row r="23" spans="1:1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</v>
      </c>
      <c r="F23" s="21">
        <f>IF(E23&lt;&gt;0,E23+'Basic Price Adjustment'!$E46,"")</f>
        <v>101.7</v>
      </c>
      <c r="G23" s="109">
        <v>105</v>
      </c>
      <c r="H23" s="21">
        <f>IF(G23&lt;&gt;0,G23+'Basic Price Adjustment'!$E46,"")</f>
        <v>101.7</v>
      </c>
      <c r="I23" s="109">
        <v>115</v>
      </c>
      <c r="J23" s="21">
        <f>IF(I23&lt;&gt;0,I23+'Basic Price Adjustment'!$E46,"")</f>
        <v>111.7</v>
      </c>
      <c r="K23" s="109">
        <v>115</v>
      </c>
      <c r="L23" s="21">
        <f>IF(K23&lt;&gt;0,K23+'Basic Price Adjustment'!$E46,"")</f>
        <v>111.7</v>
      </c>
      <c r="M23" s="109">
        <v>104.25</v>
      </c>
      <c r="N23" s="21">
        <f>IF(M23&lt;&gt;0,M23+'Basic Price Adjustment'!$E46,"")</f>
        <v>100.95</v>
      </c>
      <c r="O23" s="109"/>
      <c r="P23" s="21" t="str">
        <f>IF(O23&lt;&gt;0,O23+'Basic Price Adjustment'!$E46,"")</f>
        <v/>
      </c>
    </row>
    <row r="24" spans="1:1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101.61</v>
      </c>
      <c r="I24" s="109">
        <v>120</v>
      </c>
      <c r="J24" s="22">
        <f>IF(I24&lt;&gt;0,I24+'Basic Price Adjustment'!$E47,"")</f>
        <v>116.61</v>
      </c>
      <c r="K24" s="109">
        <v>120</v>
      </c>
      <c r="L24" s="22">
        <f>IF(K24&lt;&gt;0,K24+'Basic Price Adjustment'!$E47,"")</f>
        <v>116.61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</row>
    <row r="25" spans="1:1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95</v>
      </c>
      <c r="F25" s="21">
        <f>IF(E25&lt;&gt;0,E25+'Basic Price Adjustment'!$E48,"")</f>
        <v>92.47</v>
      </c>
      <c r="G25" s="109">
        <v>96</v>
      </c>
      <c r="H25" s="21">
        <f>IF(G25&lt;&gt;0,G25+'Basic Price Adjustment'!$E48,"")</f>
        <v>93.47</v>
      </c>
      <c r="I25" s="109">
        <v>97.25</v>
      </c>
      <c r="J25" s="21">
        <f>IF(I25&lt;&gt;0,I25+'Basic Price Adjustment'!$E48,"")</f>
        <v>94.72</v>
      </c>
      <c r="K25" s="109">
        <v>97.25</v>
      </c>
      <c r="L25" s="21">
        <f>IF(K25&lt;&gt;0,K25+'Basic Price Adjustment'!$E48,"")</f>
        <v>94.72</v>
      </c>
      <c r="M25" s="109"/>
      <c r="N25" s="21" t="str">
        <f>IF(M25&lt;&gt;0,M25+'Basic Price Adjustment'!$E48,"")</f>
        <v/>
      </c>
      <c r="O25" s="109"/>
      <c r="P25" s="21" t="str">
        <f>IF(O25&lt;&gt;0,O25+'Basic Price Adjustment'!$E48,"")</f>
        <v/>
      </c>
    </row>
    <row r="26" spans="1:1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103</v>
      </c>
      <c r="F26" s="22">
        <f>IF(E26&lt;&gt;0,E26+'Basic Price Adjustment'!$E49,"")</f>
        <v>100.47</v>
      </c>
      <c r="G26" s="109">
        <v>106</v>
      </c>
      <c r="H26" s="22">
        <f>IF(G26&lt;&gt;0,G26+'Basic Price Adjustment'!$E49,"")</f>
        <v>103.47</v>
      </c>
      <c r="I26" s="109">
        <v>97.25</v>
      </c>
      <c r="J26" s="22">
        <f>IF(I26&lt;&gt;0,I26+'Basic Price Adjustment'!$E49,"")</f>
        <v>94.72</v>
      </c>
      <c r="K26" s="109">
        <v>97.25</v>
      </c>
      <c r="L26" s="22">
        <f>IF(K26&lt;&gt;0,K26+'Basic Price Adjustment'!$E49,"")</f>
        <v>94.72</v>
      </c>
      <c r="M26" s="109"/>
      <c r="N26" s="22" t="str">
        <f>IF(M26&lt;&gt;0,M26+'Basic Price Adjustment'!$E49,"")</f>
        <v/>
      </c>
      <c r="O26" s="109"/>
      <c r="P26" s="22" t="str">
        <f>IF(O26&lt;&gt;0,O26+'Basic Price Adjustment'!$E49,"")</f>
        <v/>
      </c>
    </row>
    <row r="27" spans="1:1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</row>
    <row r="28" spans="1:1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</row>
  </sheetData>
  <mergeCells count="34">
    <mergeCell ref="I7:J7"/>
    <mergeCell ref="G4:H4"/>
    <mergeCell ref="G6:H6"/>
    <mergeCell ref="E3:H3"/>
    <mergeCell ref="E5:H5"/>
    <mergeCell ref="C2:D2"/>
    <mergeCell ref="C5:D5"/>
    <mergeCell ref="B5:B6"/>
    <mergeCell ref="C6:D6"/>
    <mergeCell ref="E6:F6"/>
    <mergeCell ref="E2:F2"/>
    <mergeCell ref="E4:F4"/>
    <mergeCell ref="G2:H2"/>
    <mergeCell ref="K6:L6"/>
    <mergeCell ref="K7:L7"/>
    <mergeCell ref="M7:N7"/>
    <mergeCell ref="M8:N8"/>
    <mergeCell ref="G7:H7"/>
    <mergeCell ref="G8:H8"/>
    <mergeCell ref="I2:P2"/>
    <mergeCell ref="I8:J8"/>
    <mergeCell ref="K8:L8"/>
    <mergeCell ref="I6:J6"/>
    <mergeCell ref="O8:P8"/>
    <mergeCell ref="O5:P5"/>
    <mergeCell ref="O6:P6"/>
    <mergeCell ref="O7:P7"/>
    <mergeCell ref="M6:N6"/>
    <mergeCell ref="A3:A8"/>
    <mergeCell ref="B3:B4"/>
    <mergeCell ref="C7:D7"/>
    <mergeCell ref="E8:F8"/>
    <mergeCell ref="E7:F7"/>
    <mergeCell ref="C8:D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2:N27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6" width="13.42578125" style="2" hidden="1" customWidth="1"/>
    <col min="7" max="10" width="11.7109375" style="1" customWidth="1"/>
    <col min="11" max="14" width="11.7109375" style="2" customWidth="1"/>
    <col min="15" max="16384" width="9.140625" style="3"/>
  </cols>
  <sheetData>
    <row r="2" spans="1:14" ht="15" customHeight="1" thickBot="1" x14ac:dyDescent="0.25">
      <c r="C2" s="177" t="s">
        <v>312</v>
      </c>
      <c r="D2" s="177"/>
      <c r="E2" s="177" t="s">
        <v>292</v>
      </c>
      <c r="F2" s="177"/>
      <c r="G2" s="181" t="s">
        <v>313</v>
      </c>
      <c r="H2" s="181"/>
      <c r="I2" s="181"/>
      <c r="J2" s="181"/>
      <c r="K2" s="181"/>
      <c r="L2" s="181"/>
      <c r="M2" s="181"/>
      <c r="N2" s="181"/>
    </row>
    <row r="3" spans="1:14" s="27" customFormat="1" ht="30" customHeight="1" thickBot="1" x14ac:dyDescent="0.25">
      <c r="A3" s="170" t="s">
        <v>10</v>
      </c>
      <c r="B3" s="128" t="s">
        <v>238</v>
      </c>
      <c r="C3" s="159">
        <v>192590</v>
      </c>
      <c r="D3" s="160"/>
      <c r="E3" s="159">
        <v>120293</v>
      </c>
      <c r="F3" s="160"/>
      <c r="G3" s="58" t="s">
        <v>256</v>
      </c>
      <c r="H3" s="52"/>
      <c r="I3" s="58"/>
      <c r="J3" s="52"/>
      <c r="K3" s="58"/>
      <c r="L3" s="59"/>
      <c r="M3" s="58"/>
      <c r="N3" s="59"/>
    </row>
    <row r="4" spans="1:14" s="27" customFormat="1" ht="30" customHeight="1" x14ac:dyDescent="0.2">
      <c r="A4" s="171"/>
      <c r="B4" s="173" t="s">
        <v>11</v>
      </c>
      <c r="C4" s="159" t="s">
        <v>267</v>
      </c>
      <c r="D4" s="160"/>
      <c r="E4" s="58" t="s">
        <v>122</v>
      </c>
      <c r="F4" s="59"/>
      <c r="G4" s="58" t="s">
        <v>84</v>
      </c>
      <c r="H4" s="52"/>
      <c r="I4" s="58"/>
      <c r="J4" s="52"/>
      <c r="K4" s="58"/>
      <c r="L4" s="59"/>
      <c r="M4" s="58"/>
      <c r="N4" s="59"/>
    </row>
    <row r="5" spans="1:14" s="27" customFormat="1" ht="30" customHeight="1" thickBot="1" x14ac:dyDescent="0.25">
      <c r="A5" s="171"/>
      <c r="B5" s="174"/>
      <c r="C5" s="149" t="s">
        <v>268</v>
      </c>
      <c r="D5" s="150"/>
      <c r="E5" s="149" t="s">
        <v>151</v>
      </c>
      <c r="F5" s="150"/>
      <c r="G5" s="149" t="s">
        <v>101</v>
      </c>
      <c r="H5" s="150"/>
      <c r="I5" s="149" t="s">
        <v>254</v>
      </c>
      <c r="J5" s="164"/>
      <c r="K5" s="71" t="s">
        <v>74</v>
      </c>
      <c r="L5" s="53"/>
      <c r="M5" s="71" t="s">
        <v>332</v>
      </c>
      <c r="N5" s="53"/>
    </row>
    <row r="6" spans="1:14" ht="20.100000000000001" customHeight="1" x14ac:dyDescent="0.2">
      <c r="A6" s="171"/>
      <c r="B6" s="23" t="s">
        <v>15</v>
      </c>
      <c r="C6" s="151" t="s">
        <v>330</v>
      </c>
      <c r="D6" s="152"/>
      <c r="E6" s="151"/>
      <c r="F6" s="152"/>
      <c r="G6" s="151" t="s">
        <v>17</v>
      </c>
      <c r="H6" s="152"/>
      <c r="I6" s="151" t="s">
        <v>278</v>
      </c>
      <c r="J6" s="191"/>
      <c r="K6" s="90" t="s">
        <v>76</v>
      </c>
      <c r="L6" s="91"/>
      <c r="M6" s="90" t="s">
        <v>333</v>
      </c>
      <c r="N6" s="91"/>
    </row>
    <row r="7" spans="1:14" ht="20.100000000000001" customHeight="1" thickBot="1" x14ac:dyDescent="0.25">
      <c r="A7" s="172"/>
      <c r="B7" s="24"/>
      <c r="C7" s="153" t="s">
        <v>331</v>
      </c>
      <c r="D7" s="154"/>
      <c r="E7" s="153"/>
      <c r="F7" s="154"/>
      <c r="G7" s="153" t="s">
        <v>85</v>
      </c>
      <c r="H7" s="154"/>
      <c r="I7" s="189" t="s">
        <v>279</v>
      </c>
      <c r="J7" s="190"/>
      <c r="K7" s="92" t="s">
        <v>77</v>
      </c>
      <c r="L7" s="93"/>
      <c r="M7" s="92" t="s">
        <v>78</v>
      </c>
      <c r="N7" s="93"/>
    </row>
    <row r="8" spans="1:14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</row>
    <row r="9" spans="1:14" ht="20.100000000000001" customHeight="1" x14ac:dyDescent="0.2">
      <c r="A9" s="104">
        <v>1</v>
      </c>
      <c r="B9" s="32" t="s">
        <v>103</v>
      </c>
      <c r="C9" s="121">
        <v>56.5</v>
      </c>
      <c r="D9" s="25">
        <f>IF(C9&lt;&gt;0,C9+'Basic Price Adjustment'!$E33,"")</f>
        <v>54.73</v>
      </c>
      <c r="E9" s="121"/>
      <c r="F9" s="25" t="str">
        <f>IF(E9&lt;&gt;0,E9+'Basic Price Adjustment'!$E33,"")</f>
        <v/>
      </c>
      <c r="G9" s="121">
        <v>66.849999999999994</v>
      </c>
      <c r="H9" s="25">
        <v>65.95</v>
      </c>
      <c r="I9" s="121">
        <v>66.849999999999994</v>
      </c>
      <c r="J9" s="25">
        <f>IF(I9&lt;&gt;0,I9+'Basic Price Adjustment'!$E33,"")</f>
        <v>65.08</v>
      </c>
      <c r="K9" s="121">
        <v>61.7</v>
      </c>
      <c r="L9" s="25">
        <f>IF(K9&lt;&gt;0,K9+'Basic Price Adjustment'!$E33,"")</f>
        <v>59.93</v>
      </c>
      <c r="M9" s="121">
        <v>65.150000000000006</v>
      </c>
      <c r="N9" s="25">
        <f>IF(M9&lt;&gt;0,M9+'Basic Price Adjustment'!$E33,"")</f>
        <v>63.38</v>
      </c>
    </row>
    <row r="10" spans="1:14" ht="20.100000000000001" customHeight="1" thickBot="1" x14ac:dyDescent="0.25">
      <c r="A10" s="105">
        <v>2</v>
      </c>
      <c r="B10" s="33" t="s">
        <v>104</v>
      </c>
      <c r="C10" s="109">
        <v>63.6</v>
      </c>
      <c r="D10" s="21">
        <f>IF(C10&lt;&gt;0,C10+'Basic Price Adjustment'!$E34,"")</f>
        <v>61.61</v>
      </c>
      <c r="E10" s="109"/>
      <c r="F10" s="21" t="str">
        <f>IF(E10&lt;&gt;0,E10+'Basic Price Adjustment'!$E34,"")</f>
        <v/>
      </c>
      <c r="G10" s="109">
        <v>71.349999999999994</v>
      </c>
      <c r="H10" s="21">
        <v>81.8</v>
      </c>
      <c r="I10" s="109">
        <v>71.349999999999994</v>
      </c>
      <c r="J10" s="21">
        <f>IF(I10&lt;&gt;0,I10+'Basic Price Adjustment'!$E34,"")</f>
        <v>69.36</v>
      </c>
      <c r="K10" s="109">
        <v>67.95</v>
      </c>
      <c r="L10" s="21">
        <f>IF(K10&lt;&gt;0,K10+'Basic Price Adjustment'!$E34,"")</f>
        <v>65.960000000000008</v>
      </c>
      <c r="M10" s="109">
        <v>71.95</v>
      </c>
      <c r="N10" s="21">
        <f>IF(M10&lt;&gt;0,M10+'Basic Price Adjustment'!$E34,"")</f>
        <v>69.960000000000008</v>
      </c>
    </row>
    <row r="11" spans="1:14" ht="20.100000000000001" customHeight="1" x14ac:dyDescent="0.2">
      <c r="A11" s="104">
        <v>3</v>
      </c>
      <c r="B11" s="34" t="s">
        <v>105</v>
      </c>
      <c r="C11" s="109">
        <v>64.900000000000006</v>
      </c>
      <c r="D11" s="22">
        <f>IF(C11&lt;&gt;0,C11+'Basic Price Adjustment'!$E35,"")</f>
        <v>62.640000000000008</v>
      </c>
      <c r="E11" s="109"/>
      <c r="F11" s="22" t="str">
        <f>IF(E11&lt;&gt;0,E11+'Basic Price Adjustment'!$E35,"")</f>
        <v/>
      </c>
      <c r="G11" s="109">
        <v>74.3</v>
      </c>
      <c r="H11" s="22">
        <v>74.55</v>
      </c>
      <c r="I11" s="109">
        <v>74.3</v>
      </c>
      <c r="J11" s="22">
        <f>IF(I11&lt;&gt;0,I11+'Basic Price Adjustment'!$E35,"")</f>
        <v>72.039999999999992</v>
      </c>
      <c r="K11" s="109">
        <v>69.3</v>
      </c>
      <c r="L11" s="22">
        <f>IF(K11&lt;&gt;0,K11+'Basic Price Adjustment'!$E35,"")</f>
        <v>67.039999999999992</v>
      </c>
      <c r="M11" s="109">
        <v>72.849999999999994</v>
      </c>
      <c r="N11" s="22">
        <f>IF(M11&lt;&gt;0,M11+'Basic Price Adjustment'!$E35,"")</f>
        <v>70.589999999999989</v>
      </c>
    </row>
    <row r="12" spans="1:14" ht="20.100000000000001" customHeight="1" thickBot="1" x14ac:dyDescent="0.25">
      <c r="A12" s="105">
        <v>4</v>
      </c>
      <c r="B12" s="33" t="s">
        <v>106</v>
      </c>
      <c r="C12" s="109">
        <v>64.900000000000006</v>
      </c>
      <c r="D12" s="21">
        <f>IF(C12&lt;&gt;0,C12+'Basic Price Adjustment'!$E36,"")</f>
        <v>62.640000000000008</v>
      </c>
      <c r="E12" s="109"/>
      <c r="F12" s="21" t="str">
        <f>IF(E12&lt;&gt;0,E12+'Basic Price Adjustment'!$E36,"")</f>
        <v/>
      </c>
      <c r="G12" s="109">
        <v>74.3</v>
      </c>
      <c r="H12" s="21">
        <v>74.55</v>
      </c>
      <c r="I12" s="109">
        <v>74.3</v>
      </c>
      <c r="J12" s="21">
        <f>IF(I12&lt;&gt;0,I12+'Basic Price Adjustment'!$E36,"")</f>
        <v>72.039999999999992</v>
      </c>
      <c r="K12" s="109">
        <v>69.3</v>
      </c>
      <c r="L12" s="21">
        <f>IF(K12&lt;&gt;0,K12+'Basic Price Adjustment'!$E36,"")</f>
        <v>67.039999999999992</v>
      </c>
      <c r="M12" s="109">
        <v>72.849999999999994</v>
      </c>
      <c r="N12" s="21">
        <f>IF(M12&lt;&gt;0,M12+'Basic Price Adjustment'!$E36,"")</f>
        <v>70.589999999999989</v>
      </c>
    </row>
    <row r="13" spans="1:14" ht="20.100000000000001" customHeight="1" x14ac:dyDescent="0.2">
      <c r="A13" s="104">
        <v>5</v>
      </c>
      <c r="B13" s="34" t="s">
        <v>107</v>
      </c>
      <c r="C13" s="109">
        <v>64.900000000000006</v>
      </c>
      <c r="D13" s="22">
        <f>IF(C13&lt;&gt;0,C13+'Basic Price Adjustment'!$E37,"")</f>
        <v>62.550000000000004</v>
      </c>
      <c r="E13" s="109"/>
      <c r="F13" s="22" t="str">
        <f>IF(E13&lt;&gt;0,E13+'Basic Price Adjustment'!$E37,"")</f>
        <v/>
      </c>
      <c r="G13" s="109">
        <v>74.3</v>
      </c>
      <c r="H13" s="22">
        <v>75.5</v>
      </c>
      <c r="I13" s="109">
        <v>74.3</v>
      </c>
      <c r="J13" s="22">
        <f>IF(I13&lt;&gt;0,I13+'Basic Price Adjustment'!$E37,"")</f>
        <v>71.95</v>
      </c>
      <c r="K13" s="109">
        <v>69.3</v>
      </c>
      <c r="L13" s="22">
        <f>IF(K13&lt;&gt;0,K13+'Basic Price Adjustment'!$E37,"")</f>
        <v>66.95</v>
      </c>
      <c r="M13" s="109">
        <v>72.849999999999994</v>
      </c>
      <c r="N13" s="22">
        <f>IF(M13&lt;&gt;0,M13+'Basic Price Adjustment'!$E37,"")</f>
        <v>70.5</v>
      </c>
    </row>
    <row r="14" spans="1:14" ht="20.100000000000001" customHeight="1" thickBot="1" x14ac:dyDescent="0.25">
      <c r="A14" s="105">
        <v>6</v>
      </c>
      <c r="B14" s="33" t="s">
        <v>108</v>
      </c>
      <c r="C14" s="109">
        <v>67.599999999999994</v>
      </c>
      <c r="D14" s="21">
        <f>IF(C14&lt;&gt;0,C14+'Basic Price Adjustment'!$E38,"")</f>
        <v>65.289999999999992</v>
      </c>
      <c r="E14" s="109"/>
      <c r="F14" s="21" t="str">
        <f>IF(E14&lt;&gt;0,E14+'Basic Price Adjustment'!$E38,"")</f>
        <v/>
      </c>
      <c r="G14" s="109">
        <v>82.7</v>
      </c>
      <c r="H14" s="21">
        <v>75.849999999999994</v>
      </c>
      <c r="I14" s="109">
        <v>82.7</v>
      </c>
      <c r="J14" s="21">
        <f>IF(I14&lt;&gt;0,I14+'Basic Price Adjustment'!$E38,"")</f>
        <v>80.39</v>
      </c>
      <c r="K14" s="109">
        <v>72.25</v>
      </c>
      <c r="L14" s="21">
        <f>IF(K14&lt;&gt;0,K14+'Basic Price Adjustment'!$E38,"")</f>
        <v>69.94</v>
      </c>
      <c r="M14" s="109">
        <v>74.58</v>
      </c>
      <c r="N14" s="21">
        <f>IF(M14&lt;&gt;0,M14+'Basic Price Adjustment'!$E38,"")</f>
        <v>72.27</v>
      </c>
    </row>
    <row r="15" spans="1:14" ht="20.100000000000001" customHeight="1" x14ac:dyDescent="0.2">
      <c r="A15" s="104">
        <v>7</v>
      </c>
      <c r="B15" s="34" t="s">
        <v>109</v>
      </c>
      <c r="C15" s="109">
        <v>64.900000000000006</v>
      </c>
      <c r="D15" s="22">
        <f>IF(C15&lt;&gt;0,C15+'Basic Price Adjustment'!$E39,"")</f>
        <v>62.77</v>
      </c>
      <c r="E15" s="109"/>
      <c r="F15" s="22" t="str">
        <f>IF(E15&lt;&gt;0,E15+'Basic Price Adjustment'!$E39,"")</f>
        <v/>
      </c>
      <c r="G15" s="109">
        <v>77.45</v>
      </c>
      <c r="H15" s="22">
        <v>82.8</v>
      </c>
      <c r="I15" s="109">
        <v>77.45</v>
      </c>
      <c r="J15" s="22">
        <f>IF(I15&lt;&gt;0,I15+'Basic Price Adjustment'!$E39,"")</f>
        <v>75.320000000000007</v>
      </c>
      <c r="K15" s="109">
        <v>69.099999999999994</v>
      </c>
      <c r="L15" s="22">
        <f>IF(K15&lt;&gt;0,K15+'Basic Price Adjustment'!$E39,"")</f>
        <v>66.97</v>
      </c>
      <c r="M15" s="109">
        <v>72.44</v>
      </c>
      <c r="N15" s="22">
        <f>IF(M15&lt;&gt;0,M15+'Basic Price Adjustment'!$E39,"")</f>
        <v>70.31</v>
      </c>
    </row>
    <row r="16" spans="1:14" ht="20.100000000000001" customHeight="1" thickBot="1" x14ac:dyDescent="0.25">
      <c r="A16" s="105">
        <v>8</v>
      </c>
      <c r="B16" s="33" t="s">
        <v>110</v>
      </c>
      <c r="C16" s="109">
        <v>73.099999999999994</v>
      </c>
      <c r="D16" s="21">
        <f>IF(C16&lt;&gt;0,C16+'Basic Price Adjustment'!$E40,"")</f>
        <v>70.3</v>
      </c>
      <c r="E16" s="109"/>
      <c r="F16" s="21" t="str">
        <f>IF(E16&lt;&gt;0,E16+'Basic Price Adjustment'!$E40,"")</f>
        <v/>
      </c>
      <c r="G16" s="109">
        <v>83.5</v>
      </c>
      <c r="H16" s="21">
        <v>71.55</v>
      </c>
      <c r="I16" s="109">
        <v>83.5</v>
      </c>
      <c r="J16" s="21">
        <f>IF(I16&lt;&gt;0,I16+'Basic Price Adjustment'!$E40,"")</f>
        <v>80.7</v>
      </c>
      <c r="K16" s="109">
        <v>76.150000000000006</v>
      </c>
      <c r="L16" s="21">
        <f>IF(K16&lt;&gt;0,K16+'Basic Price Adjustment'!$E40,"")</f>
        <v>73.350000000000009</v>
      </c>
      <c r="M16" s="109">
        <v>81.5</v>
      </c>
      <c r="N16" s="21">
        <f>IF(M16&lt;&gt;0,M16+'Basic Price Adjustment'!$E40,"")</f>
        <v>78.7</v>
      </c>
    </row>
    <row r="17" spans="1:14" ht="20.100000000000001" customHeight="1" x14ac:dyDescent="0.2">
      <c r="A17" s="104">
        <v>9</v>
      </c>
      <c r="B17" s="34" t="s">
        <v>111</v>
      </c>
      <c r="C17" s="109">
        <v>76.400000000000006</v>
      </c>
      <c r="D17" s="22">
        <f>IF(C17&lt;&gt;0,C17+'Basic Price Adjustment'!$E41,"")</f>
        <v>73.64</v>
      </c>
      <c r="E17" s="109"/>
      <c r="F17" s="22" t="str">
        <f>IF(E17&lt;&gt;0,E17+'Basic Price Adjustment'!$E41,"")</f>
        <v/>
      </c>
      <c r="G17" s="109">
        <v>91.5</v>
      </c>
      <c r="H17" s="22">
        <v>100.5</v>
      </c>
      <c r="I17" s="109">
        <v>91.5</v>
      </c>
      <c r="J17" s="22">
        <f>IF(I17&lt;&gt;0,I17+'Basic Price Adjustment'!$E41,"")</f>
        <v>88.74</v>
      </c>
      <c r="K17" s="109">
        <v>85.93</v>
      </c>
      <c r="L17" s="22">
        <f>IF(K17&lt;&gt;0,K17+'Basic Price Adjustment'!$E41,"")</f>
        <v>83.17</v>
      </c>
      <c r="M17" s="109">
        <v>84.37</v>
      </c>
      <c r="N17" s="22">
        <f>IF(M17&lt;&gt;0,M17+'Basic Price Adjustment'!$E41,"")</f>
        <v>81.61</v>
      </c>
    </row>
    <row r="18" spans="1:14" ht="20.100000000000001" customHeight="1" thickBot="1" x14ac:dyDescent="0.25">
      <c r="A18" s="105">
        <v>10</v>
      </c>
      <c r="B18" s="33" t="s">
        <v>112</v>
      </c>
      <c r="C18" s="109">
        <v>73.099999999999994</v>
      </c>
      <c r="D18" s="21">
        <f>IF(C18&lt;&gt;0,C18+'Basic Price Adjustment'!$E42,"")</f>
        <v>70.339999999999989</v>
      </c>
      <c r="E18" s="109"/>
      <c r="F18" s="21" t="str">
        <f>IF(E18&lt;&gt;0,E18+'Basic Price Adjustment'!$E42,"")</f>
        <v/>
      </c>
      <c r="G18" s="109">
        <v>83.5</v>
      </c>
      <c r="H18" s="21">
        <v>83.3</v>
      </c>
      <c r="I18" s="109">
        <v>83.5</v>
      </c>
      <c r="J18" s="21">
        <f>IF(I18&lt;&gt;0,I18+'Basic Price Adjustment'!$E42,"")</f>
        <v>80.739999999999995</v>
      </c>
      <c r="K18" s="109">
        <v>76.150000000000006</v>
      </c>
      <c r="L18" s="21">
        <f>IF(K18&lt;&gt;0,K18+'Basic Price Adjustment'!$E42,"")</f>
        <v>73.39</v>
      </c>
      <c r="M18" s="109">
        <v>81.5</v>
      </c>
      <c r="N18" s="21">
        <f>IF(M18&lt;&gt;0,M18+'Basic Price Adjustment'!$E42,"")</f>
        <v>78.739999999999995</v>
      </c>
    </row>
    <row r="19" spans="1:14" ht="20.100000000000001" customHeight="1" x14ac:dyDescent="0.2">
      <c r="A19" s="104">
        <v>11</v>
      </c>
      <c r="B19" s="34" t="s">
        <v>113</v>
      </c>
      <c r="C19" s="109">
        <v>76.400000000000006</v>
      </c>
      <c r="D19" s="22">
        <f>IF(C19&lt;&gt;0,C19+'Basic Price Adjustment'!$E43,"")</f>
        <v>73.690000000000012</v>
      </c>
      <c r="E19" s="109"/>
      <c r="F19" s="22" t="str">
        <f>IF(E19&lt;&gt;0,E19+'Basic Price Adjustment'!$E43,"")</f>
        <v/>
      </c>
      <c r="G19" s="109">
        <v>86.35</v>
      </c>
      <c r="H19" s="22">
        <v>89.95</v>
      </c>
      <c r="I19" s="109">
        <v>86.35</v>
      </c>
      <c r="J19" s="22">
        <f>IF(I19&lt;&gt;0,I19+'Basic Price Adjustment'!$E43,"")</f>
        <v>83.64</v>
      </c>
      <c r="K19" s="109">
        <v>82.15</v>
      </c>
      <c r="L19" s="22">
        <f>IF(K19&lt;&gt;0,K19+'Basic Price Adjustment'!$E43,"")</f>
        <v>79.440000000000012</v>
      </c>
      <c r="M19" s="109">
        <v>84.25</v>
      </c>
      <c r="N19" s="22">
        <f>IF(M19&lt;&gt;0,M19+'Basic Price Adjustment'!$E43,"")</f>
        <v>81.540000000000006</v>
      </c>
    </row>
    <row r="20" spans="1:14" ht="20.100000000000001" customHeight="1" thickBot="1" x14ac:dyDescent="0.25">
      <c r="A20" s="105">
        <v>12</v>
      </c>
      <c r="B20" s="33" t="s">
        <v>114</v>
      </c>
      <c r="C20" s="109">
        <v>81.099999999999994</v>
      </c>
      <c r="D20" s="21">
        <f>IF(C20&lt;&gt;0,C20+'Basic Price Adjustment'!$E44,"")</f>
        <v>77.669999999999987</v>
      </c>
      <c r="E20" s="109"/>
      <c r="F20" s="21" t="str">
        <f>IF(E20&lt;&gt;0,E20+'Basic Price Adjustment'!$E44,"")</f>
        <v/>
      </c>
      <c r="G20" s="109"/>
      <c r="H20" s="21"/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</row>
    <row r="21" spans="1:14" ht="20.100000000000001" customHeight="1" x14ac:dyDescent="0.2">
      <c r="A21" s="104">
        <v>13</v>
      </c>
      <c r="B21" s="34" t="s">
        <v>115</v>
      </c>
      <c r="C21" s="109">
        <v>86.1</v>
      </c>
      <c r="D21" s="22">
        <f>IF(C21&lt;&gt;0,C21+'Basic Price Adjustment'!$E45,"")</f>
        <v>82.85</v>
      </c>
      <c r="E21" s="109"/>
      <c r="F21" s="22" t="str">
        <f>IF(E21&lt;&gt;0,E21+'Basic Price Adjustment'!$E45,"")</f>
        <v/>
      </c>
      <c r="G21" s="109"/>
      <c r="H21" s="22"/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</row>
    <row r="22" spans="1:14" ht="20.100000000000001" customHeight="1" thickBot="1" x14ac:dyDescent="0.25">
      <c r="A22" s="105">
        <v>14</v>
      </c>
      <c r="B22" s="33" t="s">
        <v>116</v>
      </c>
      <c r="C22" s="109">
        <v>81.099999999999994</v>
      </c>
      <c r="D22" s="21">
        <f>IF(C22&lt;&gt;0,C22+'Basic Price Adjustment'!$E46,"")</f>
        <v>77.8</v>
      </c>
      <c r="E22" s="109"/>
      <c r="F22" s="21" t="str">
        <f>IF(E22&lt;&gt;0,E22+'Basic Price Adjustment'!$E46,"")</f>
        <v/>
      </c>
      <c r="G22" s="109"/>
      <c r="H22" s="21"/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 t="s">
        <v>1</v>
      </c>
      <c r="N22" s="21"/>
    </row>
    <row r="23" spans="1:14" ht="20.100000000000001" customHeight="1" x14ac:dyDescent="0.2">
      <c r="A23" s="104">
        <v>15</v>
      </c>
      <c r="B23" s="34" t="s">
        <v>117</v>
      </c>
      <c r="C23" s="109">
        <v>86.1</v>
      </c>
      <c r="D23" s="22">
        <f>IF(C23&lt;&gt;0,C23+'Basic Price Adjustment'!$E47,"")</f>
        <v>82.71</v>
      </c>
      <c r="E23" s="109"/>
      <c r="F23" s="22" t="str">
        <f>IF(E23&lt;&gt;0,E23+'Basic Price Adjustment'!$E47,"")</f>
        <v/>
      </c>
      <c r="G23" s="109"/>
      <c r="H23" s="22"/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</row>
    <row r="24" spans="1:14" ht="20.100000000000001" customHeight="1" thickBot="1" x14ac:dyDescent="0.25">
      <c r="A24" s="105">
        <v>16</v>
      </c>
      <c r="B24" s="33" t="s">
        <v>118</v>
      </c>
      <c r="C24" s="109">
        <v>69.400000000000006</v>
      </c>
      <c r="D24" s="21">
        <f>IF(C24&lt;&gt;0,C24+'Basic Price Adjustment'!$E48,"")</f>
        <v>66.87</v>
      </c>
      <c r="E24" s="109"/>
      <c r="F24" s="21" t="str">
        <f>IF(E24&lt;&gt;0,E24+'Basic Price Adjustment'!$E48,"")</f>
        <v/>
      </c>
      <c r="G24" s="109">
        <v>92.6</v>
      </c>
      <c r="H24" s="21">
        <v>92.75</v>
      </c>
      <c r="I24" s="109">
        <v>92.6</v>
      </c>
      <c r="J24" s="21">
        <f>IF(I24&lt;&gt;0,I24+'Basic Price Adjustment'!$E48,"")</f>
        <v>90.07</v>
      </c>
      <c r="K24" s="109">
        <v>81.349999999999994</v>
      </c>
      <c r="L24" s="21">
        <f>IF(K24&lt;&gt;0,K24+'Basic Price Adjustment'!$E48,"")</f>
        <v>78.819999999999993</v>
      </c>
      <c r="M24" s="109">
        <v>78.260000000000005</v>
      </c>
      <c r="N24" s="21">
        <f>IF(M24&lt;&gt;0,M24+'Basic Price Adjustment'!$E48,"")</f>
        <v>75.73</v>
      </c>
    </row>
    <row r="25" spans="1:14" ht="20.100000000000001" customHeight="1" x14ac:dyDescent="0.2">
      <c r="A25" s="104">
        <v>17</v>
      </c>
      <c r="B25" s="34" t="s">
        <v>119</v>
      </c>
      <c r="C25" s="109">
        <v>72</v>
      </c>
      <c r="D25" s="22">
        <f>IF(C25&lt;&gt;0,C25+'Basic Price Adjustment'!$E49,"")</f>
        <v>69.47</v>
      </c>
      <c r="E25" s="109"/>
      <c r="F25" s="22" t="str">
        <f>IF(E25&lt;&gt;0,E25+'Basic Price Adjustment'!$E49,"")</f>
        <v/>
      </c>
      <c r="G25" s="109">
        <v>93.6</v>
      </c>
      <c r="H25" s="22">
        <v>99.95</v>
      </c>
      <c r="I25" s="109">
        <v>93.6</v>
      </c>
      <c r="J25" s="22">
        <f>IF(I25&lt;&gt;0,I25+'Basic Price Adjustment'!$E49,"")</f>
        <v>91.07</v>
      </c>
      <c r="K25" s="109">
        <v>81.349999999999994</v>
      </c>
      <c r="L25" s="22">
        <f>IF(K25&lt;&gt;0,K25+'Basic Price Adjustment'!$E49,"")</f>
        <v>78.819999999999993</v>
      </c>
      <c r="M25" s="109">
        <v>79.260000000000005</v>
      </c>
      <c r="N25" s="22">
        <f>IF(M25&lt;&gt;0,M25+'Basic Price Adjustment'!$E49,"")</f>
        <v>76.73</v>
      </c>
    </row>
    <row r="26" spans="1:14" ht="20.100000000000001" customHeight="1" x14ac:dyDescent="0.2">
      <c r="A26" s="105">
        <v>81</v>
      </c>
      <c r="B26" s="33" t="s">
        <v>120</v>
      </c>
      <c r="C26" s="110">
        <v>150</v>
      </c>
      <c r="D26" s="21">
        <f>IF(C26&lt;&gt;0,C26+'Basic Price Adjustment'!$E50,"")</f>
        <v>146.79</v>
      </c>
      <c r="E26" s="110"/>
      <c r="F26" s="21" t="str">
        <f>IF(E26&lt;&gt;0,E26+'Basic Price Adjustment'!$E50,"")</f>
        <v/>
      </c>
      <c r="G26" s="29"/>
      <c r="H26" s="21"/>
      <c r="I26" s="29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</row>
    <row r="27" spans="1:14" ht="20.100000000000001" customHeight="1" thickBot="1" x14ac:dyDescent="0.25">
      <c r="A27" s="106">
        <v>84</v>
      </c>
      <c r="B27" s="35" t="s">
        <v>121</v>
      </c>
      <c r="C27" s="110">
        <v>150</v>
      </c>
      <c r="D27" s="26">
        <f>IF(C27&lt;&gt;0,C27+'Basic Price Adjustment'!$E51,"")</f>
        <v>146.57</v>
      </c>
      <c r="E27" s="110"/>
      <c r="F27" s="26" t="str">
        <f>IF(E27&lt;&gt;0,E27+'Basic Price Adjustment'!$E51,"")</f>
        <v/>
      </c>
      <c r="G27" s="134"/>
      <c r="H27" s="26"/>
      <c r="I27" s="134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</row>
  </sheetData>
  <mergeCells count="20">
    <mergeCell ref="A3:A7"/>
    <mergeCell ref="I7:J7"/>
    <mergeCell ref="I6:J6"/>
    <mergeCell ref="C3:D3"/>
    <mergeCell ref="C4:D4"/>
    <mergeCell ref="C5:D5"/>
    <mergeCell ref="C6:D6"/>
    <mergeCell ref="C7:D7"/>
    <mergeCell ref="E5:F5"/>
    <mergeCell ref="E7:F7"/>
    <mergeCell ref="E3:F3"/>
    <mergeCell ref="I5:J5"/>
    <mergeCell ref="G5:H5"/>
    <mergeCell ref="C2:D2"/>
    <mergeCell ref="G7:H7"/>
    <mergeCell ref="G6:H6"/>
    <mergeCell ref="E6:F6"/>
    <mergeCell ref="B4:B5"/>
    <mergeCell ref="E2:F2"/>
    <mergeCell ref="G2:N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1.7109375" style="3" bestFit="1" customWidth="1"/>
    <col min="7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92" t="s">
        <v>310</v>
      </c>
      <c r="F2" s="192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9">
        <v>219141</v>
      </c>
      <c r="D3" s="59"/>
      <c r="E3" s="58">
        <v>205613</v>
      </c>
      <c r="F3" s="52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60"/>
      <c r="D4" s="61"/>
      <c r="E4" s="63"/>
      <c r="F4" s="64"/>
      <c r="G4" s="60"/>
      <c r="H4" s="61"/>
      <c r="I4" s="61"/>
      <c r="J4" s="62"/>
    </row>
    <row r="5" spans="1:10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66" t="s">
        <v>27</v>
      </c>
      <c r="F5" s="67"/>
      <c r="G5" s="73" t="s">
        <v>28</v>
      </c>
      <c r="H5" s="74"/>
      <c r="I5" s="74"/>
      <c r="J5" s="75"/>
    </row>
    <row r="6" spans="1:10" s="27" customFormat="1" ht="30" customHeight="1" thickBot="1" x14ac:dyDescent="0.25">
      <c r="A6" s="171"/>
      <c r="B6" s="174"/>
      <c r="C6" s="149" t="s">
        <v>127</v>
      </c>
      <c r="D6" s="164"/>
      <c r="E6" s="175" t="s">
        <v>31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42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37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74</v>
      </c>
      <c r="F10" s="25">
        <f>IF(E10&lt;&gt;0,E10+'Basic Price Adjustment'!$E33,"")</f>
        <v>72.23</v>
      </c>
      <c r="G10" s="121">
        <v>80</v>
      </c>
      <c r="H10" s="25">
        <f>IF(G10&lt;&gt;0,G10+'Basic Price Adjustment'!$E33,"")</f>
        <v>78.23</v>
      </c>
      <c r="I10" s="121">
        <v>80</v>
      </c>
      <c r="J10" s="25">
        <f>IF(I10&lt;&gt;0,I10+'Basic Price Adjustment'!$E33,"")</f>
        <v>78.23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81</v>
      </c>
      <c r="F11" s="21">
        <f>IF(E11&lt;&gt;0,E11+'Basic Price Adjustment'!$E34,"")</f>
        <v>79.010000000000005</v>
      </c>
      <c r="G11" s="109">
        <v>80.75</v>
      </c>
      <c r="H11" s="21">
        <f>IF(G11&lt;&gt;0,G11+'Basic Price Adjustment'!$E34,"")</f>
        <v>78.760000000000005</v>
      </c>
      <c r="I11" s="109">
        <v>80.75</v>
      </c>
      <c r="J11" s="21">
        <f>IF(I11&lt;&gt;0,I11+'Basic Price Adjustment'!$E34,"")</f>
        <v>78.760000000000005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79</v>
      </c>
      <c r="F12" s="22">
        <f>IF(E12&lt;&gt;0,E12+'Basic Price Adjustment'!$E35,"")</f>
        <v>76.739999999999995</v>
      </c>
      <c r="G12" s="109">
        <v>82.25</v>
      </c>
      <c r="H12" s="22">
        <f>IF(G12&lt;&gt;0,G12+'Basic Price Adjustment'!$E35,"")</f>
        <v>79.989999999999995</v>
      </c>
      <c r="I12" s="109">
        <v>82.25</v>
      </c>
      <c r="J12" s="22">
        <f>IF(I12&lt;&gt;0,I12+'Basic Price Adjustment'!$E35,"")</f>
        <v>79.989999999999995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79</v>
      </c>
      <c r="F13" s="21">
        <f>IF(E13&lt;&gt;0,E13+'Basic Price Adjustment'!$E36,"")</f>
        <v>76.739999999999995</v>
      </c>
      <c r="G13" s="109">
        <v>82.25</v>
      </c>
      <c r="H13" s="21">
        <f>IF(G13&lt;&gt;0,G13+'Basic Price Adjustment'!$E36,"")</f>
        <v>79.989999999999995</v>
      </c>
      <c r="I13" s="109">
        <v>82.25</v>
      </c>
      <c r="J13" s="21">
        <f>IF(I13&lt;&gt;0,I13+'Basic Price Adjustment'!$E36,"")</f>
        <v>79.989999999999995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79</v>
      </c>
      <c r="F14" s="22">
        <f>IF(E14&lt;&gt;0,E14+'Basic Price Adjustment'!$E37,"")</f>
        <v>76.650000000000006</v>
      </c>
      <c r="G14" s="109">
        <v>82.25</v>
      </c>
      <c r="H14" s="22">
        <f>IF(G14&lt;&gt;0,G14+'Basic Price Adjustment'!$E37,"")</f>
        <v>79.900000000000006</v>
      </c>
      <c r="I14" s="109">
        <v>82.25</v>
      </c>
      <c r="J14" s="22">
        <f>IF(I14&lt;&gt;0,I14+'Basic Price Adjustment'!$E37,"")</f>
        <v>79.900000000000006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93</v>
      </c>
      <c r="F15" s="21">
        <f>IF(E15&lt;&gt;0,E15+'Basic Price Adjustment'!$E38,"")</f>
        <v>90.69</v>
      </c>
      <c r="G15" s="109">
        <v>91</v>
      </c>
      <c r="H15" s="21">
        <f>IF(G15&lt;&gt;0,G15+'Basic Price Adjustment'!$E38,"")</f>
        <v>88.69</v>
      </c>
      <c r="I15" s="109">
        <v>91</v>
      </c>
      <c r="J15" s="21">
        <f>IF(I15&lt;&gt;0,I15+'Basic Price Adjustment'!$E38,"")</f>
        <v>88.69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80</v>
      </c>
      <c r="F16" s="22">
        <f>IF(E16&lt;&gt;0,E16+'Basic Price Adjustment'!$E39,"")</f>
        <v>77.87</v>
      </c>
      <c r="G16" s="109">
        <v>84.35</v>
      </c>
      <c r="H16" s="22">
        <f>IF(G16&lt;&gt;0,G16+'Basic Price Adjustment'!$E39,"")</f>
        <v>82.22</v>
      </c>
      <c r="I16" s="109">
        <v>84.35</v>
      </c>
      <c r="J16" s="22">
        <f>IF(I16&lt;&gt;0,I16+'Basic Price Adjustment'!$E39,"")</f>
        <v>82.22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82</v>
      </c>
      <c r="F17" s="21">
        <f>IF(E17&lt;&gt;0,E17+'Basic Price Adjustment'!$E40,"")</f>
        <v>79.2</v>
      </c>
      <c r="G17" s="109">
        <v>88.75</v>
      </c>
      <c r="H17" s="21">
        <f>IF(G17&lt;&gt;0,G17+'Basic Price Adjustment'!$E40,"")</f>
        <v>85.95</v>
      </c>
      <c r="I17" s="109">
        <v>88.75</v>
      </c>
      <c r="J17" s="21">
        <f>IF(I17&lt;&gt;0,I17+'Basic Price Adjustment'!$E40,"")</f>
        <v>85.95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87</v>
      </c>
      <c r="F18" s="22">
        <f>IF(E18&lt;&gt;0,E18+'Basic Price Adjustment'!$E41,"")</f>
        <v>84.24</v>
      </c>
      <c r="G18" s="109">
        <v>98.5</v>
      </c>
      <c r="H18" s="22">
        <f>IF(G18&lt;&gt;0,G18+'Basic Price Adjustment'!$E41,"")</f>
        <v>95.74</v>
      </c>
      <c r="I18" s="109">
        <v>98.5</v>
      </c>
      <c r="J18" s="22">
        <f>IF(I18&lt;&gt;0,I18+'Basic Price Adjustment'!$E41,"")</f>
        <v>95.74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82</v>
      </c>
      <c r="F19" s="21">
        <f>IF(E19&lt;&gt;0,E19+'Basic Price Adjustment'!$E42,"")</f>
        <v>79.239999999999995</v>
      </c>
      <c r="G19" s="109">
        <v>88.75</v>
      </c>
      <c r="H19" s="21">
        <f>IF(G19&lt;&gt;0,G19+'Basic Price Adjustment'!$E42,"")</f>
        <v>85.99</v>
      </c>
      <c r="I19" s="109">
        <v>88.75</v>
      </c>
      <c r="J19" s="21">
        <f>IF(I19&lt;&gt;0,I19+'Basic Price Adjustment'!$E42,"")</f>
        <v>85.99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101</v>
      </c>
      <c r="F20" s="22">
        <f>IF(E20&lt;&gt;0,E20+'Basic Price Adjustment'!$E43,"")</f>
        <v>98.29</v>
      </c>
      <c r="G20" s="109">
        <v>98</v>
      </c>
      <c r="H20" s="22">
        <f>IF(G20&lt;&gt;0,G20+'Basic Price Adjustment'!$E43,"")</f>
        <v>95.29</v>
      </c>
      <c r="I20" s="109">
        <v>98</v>
      </c>
      <c r="J20" s="22">
        <f>IF(I20&lt;&gt;0,I20+'Basic Price Adjustment'!$E43,"")</f>
        <v>95.29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113</v>
      </c>
      <c r="F21" s="21">
        <f>IF(E21&lt;&gt;0,E21+'Basic Price Adjustment'!$E44,"")</f>
        <v>109.57</v>
      </c>
      <c r="G21" s="109">
        <v>120</v>
      </c>
      <c r="H21" s="21">
        <f>IF(G21&lt;&gt;0,G21+'Basic Price Adjustment'!$E44,"")</f>
        <v>116.57</v>
      </c>
      <c r="I21" s="109">
        <v>120</v>
      </c>
      <c r="J21" s="21">
        <f>IF(I21&lt;&gt;0,I21+'Basic Price Adjustment'!$E44,"")</f>
        <v>116.57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125</v>
      </c>
      <c r="F22" s="22">
        <f>IF(E22&lt;&gt;0,E22+'Basic Price Adjustment'!$E45,"")</f>
        <v>121.75</v>
      </c>
      <c r="G22" s="109">
        <v>120</v>
      </c>
      <c r="H22" s="22">
        <f>IF(G22&lt;&gt;0,G22+'Basic Price Adjustment'!$E45,"")</f>
        <v>116.75</v>
      </c>
      <c r="I22" s="109">
        <v>120</v>
      </c>
      <c r="J22" s="22">
        <f>IF(I22&lt;&gt;0,I22+'Basic Price Adjustment'!$E45,"")</f>
        <v>116.75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112</v>
      </c>
      <c r="F23" s="21">
        <f>IF(E23&lt;&gt;0,E23+'Basic Price Adjustment'!$E46,"")</f>
        <v>108.7</v>
      </c>
      <c r="G23" s="109">
        <v>115</v>
      </c>
      <c r="H23" s="21">
        <f>IF(G23&lt;&gt;0,G23+'Basic Price Adjustment'!$E46,"")</f>
        <v>111.7</v>
      </c>
      <c r="I23" s="109">
        <v>115</v>
      </c>
      <c r="J23" s="21">
        <f>IF(I23&lt;&gt;0,I23+'Basic Price Adjustment'!$E46,"")</f>
        <v>111.7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122</v>
      </c>
      <c r="F24" s="22">
        <f>IF(E24&lt;&gt;0,E24+'Basic Price Adjustment'!$E47,"")</f>
        <v>118.61</v>
      </c>
      <c r="G24" s="109">
        <v>120</v>
      </c>
      <c r="H24" s="22">
        <f>IF(G24&lt;&gt;0,G24+'Basic Price Adjustment'!$E47,"")</f>
        <v>116.61</v>
      </c>
      <c r="I24" s="109">
        <v>120</v>
      </c>
      <c r="J24" s="22">
        <f>IF(I24&lt;&gt;0,I24+'Basic Price Adjustment'!$E47,"")</f>
        <v>116.61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90</v>
      </c>
      <c r="F25" s="21">
        <f>IF(E25&lt;&gt;0,E25+'Basic Price Adjustment'!$E48,"")</f>
        <v>87.47</v>
      </c>
      <c r="G25" s="109">
        <v>97.25</v>
      </c>
      <c r="H25" s="21">
        <f>IF(G25&lt;&gt;0,G25+'Basic Price Adjustment'!$E48,"")</f>
        <v>94.72</v>
      </c>
      <c r="I25" s="109">
        <v>97.25</v>
      </c>
      <c r="J25" s="21">
        <f>IF(I25&lt;&gt;0,I25+'Basic Price Adjustment'!$E48,"")</f>
        <v>94.72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104</v>
      </c>
      <c r="F26" s="22">
        <f>IF(E26&lt;&gt;0,E26+'Basic Price Adjustment'!$E49,"")</f>
        <v>101.47</v>
      </c>
      <c r="G26" s="109">
        <v>97.25</v>
      </c>
      <c r="H26" s="22">
        <f>IF(G26&lt;&gt;0,G26+'Basic Price Adjustment'!$E49,"")</f>
        <v>94.72</v>
      </c>
      <c r="I26" s="109">
        <v>97.25</v>
      </c>
      <c r="J26" s="22">
        <f>IF(I26&lt;&gt;0,I26+'Basic Price Adjustment'!$E49,"")</f>
        <v>94.72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9">
    <mergeCell ref="A3:A8"/>
    <mergeCell ref="B3:B4"/>
    <mergeCell ref="B5:B6"/>
    <mergeCell ref="C5:D5"/>
    <mergeCell ref="C6:D6"/>
    <mergeCell ref="C7:D7"/>
    <mergeCell ref="C8:D8"/>
    <mergeCell ref="C2:D2"/>
    <mergeCell ref="E2:F2"/>
    <mergeCell ref="G2:J2"/>
    <mergeCell ref="I8:J8"/>
    <mergeCell ref="I6:J6"/>
    <mergeCell ref="I7:J7"/>
    <mergeCell ref="E7:F7"/>
    <mergeCell ref="G6:H6"/>
    <mergeCell ref="G7:H7"/>
    <mergeCell ref="G8:H8"/>
    <mergeCell ref="E6:F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215" t="s">
        <v>263</v>
      </c>
      <c r="R3" s="168"/>
      <c r="S3" s="168"/>
      <c r="T3" s="216"/>
      <c r="U3" s="141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3">
        <v>1</v>
      </c>
      <c r="B10" s="51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72</v>
      </c>
      <c r="R10" s="25">
        <f>IF(Q10&lt;&gt;0,Q10+'Basic Price Adjustment'!$E33,"")</f>
        <v>70.23</v>
      </c>
      <c r="S10" s="121">
        <v>64</v>
      </c>
      <c r="T10" s="25">
        <f>IF(S10&lt;&gt;0,S10+'Basic Price Adjustment'!$E33,"")</f>
        <v>62.23</v>
      </c>
      <c r="U10" s="121">
        <v>67.5</v>
      </c>
      <c r="V10" s="25">
        <f>IF(U10&lt;&gt;0,U10+'Basic Price Adjustment'!$E33,"")</f>
        <v>65.73</v>
      </c>
    </row>
    <row r="11" spans="1:22" s="47" customFormat="1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80</v>
      </c>
      <c r="R11" s="21">
        <f>IF(Q11&lt;&gt;0,Q11+'Basic Price Adjustment'!$E34,"")</f>
        <v>78.010000000000005</v>
      </c>
      <c r="S11" s="109">
        <v>68</v>
      </c>
      <c r="T11" s="21">
        <f>IF(S11&lt;&gt;0,S11+'Basic Price Adjustment'!$E34,"")</f>
        <v>66.010000000000005</v>
      </c>
      <c r="U11" s="109">
        <v>67.5</v>
      </c>
      <c r="V11" s="21">
        <f>IF(U11&lt;&gt;0,U11+'Basic Price Adjustment'!$E34,"")</f>
        <v>65.510000000000005</v>
      </c>
    </row>
    <row r="12" spans="1:22" ht="20.100000000000001" customHeight="1" x14ac:dyDescent="0.2">
      <c r="A12" s="103">
        <v>3</v>
      </c>
      <c r="B12" s="49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77</v>
      </c>
      <c r="R12" s="22">
        <f>IF(Q12&lt;&gt;0,Q12+'Basic Price Adjustment'!$E35,"")</f>
        <v>74.739999999999995</v>
      </c>
      <c r="S12" s="109">
        <v>68</v>
      </c>
      <c r="T12" s="22">
        <f>IF(S12&lt;&gt;0,S12+'Basic Price Adjustment'!$E35,"")</f>
        <v>65.739999999999995</v>
      </c>
      <c r="U12" s="109">
        <v>73.5</v>
      </c>
      <c r="V12" s="22">
        <f>IF(U12&lt;&gt;0,U12+'Basic Price Adjustment'!$E35,"")</f>
        <v>71.239999999999995</v>
      </c>
    </row>
    <row r="13" spans="1:22" s="47" customFormat="1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77</v>
      </c>
      <c r="R13" s="21">
        <f>IF(Q13&lt;&gt;0,Q13+'Basic Price Adjustment'!$E36,"")</f>
        <v>74.739999999999995</v>
      </c>
      <c r="S13" s="109">
        <v>68</v>
      </c>
      <c r="T13" s="21">
        <f>IF(S13&lt;&gt;0,S13+'Basic Price Adjustment'!$E36,"")</f>
        <v>65.739999999999995</v>
      </c>
      <c r="U13" s="109">
        <v>73.5</v>
      </c>
      <c r="V13" s="21">
        <f>IF(U13&lt;&gt;0,U13+'Basic Price Adjustment'!$E36,"")</f>
        <v>71.239999999999995</v>
      </c>
    </row>
    <row r="14" spans="1:22" ht="20.100000000000001" customHeight="1" x14ac:dyDescent="0.2">
      <c r="A14" s="103">
        <v>5</v>
      </c>
      <c r="B14" s="49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77</v>
      </c>
      <c r="R14" s="22">
        <f>IF(Q14&lt;&gt;0,Q14+'Basic Price Adjustment'!$E37,"")</f>
        <v>74.650000000000006</v>
      </c>
      <c r="S14" s="109">
        <v>68</v>
      </c>
      <c r="T14" s="22">
        <f>IF(S14&lt;&gt;0,S14+'Basic Price Adjustment'!$E37,"")</f>
        <v>65.650000000000006</v>
      </c>
      <c r="U14" s="109">
        <v>73.5</v>
      </c>
      <c r="V14" s="22">
        <f>IF(U14&lt;&gt;0,U14+'Basic Price Adjustment'!$E37,"")</f>
        <v>71.150000000000006</v>
      </c>
    </row>
    <row r="15" spans="1:22" s="47" customFormat="1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92</v>
      </c>
      <c r="R15" s="21">
        <f>IF(Q15&lt;&gt;0,Q15+'Basic Price Adjustment'!$E38,"")</f>
        <v>89.69</v>
      </c>
      <c r="S15" s="109">
        <v>88</v>
      </c>
      <c r="T15" s="21">
        <f>IF(S15&lt;&gt;0,S15+'Basic Price Adjustment'!$E38,"")</f>
        <v>85.69</v>
      </c>
      <c r="U15" s="109">
        <v>78</v>
      </c>
      <c r="V15" s="21">
        <f>IF(U15&lt;&gt;0,U15+'Basic Price Adjustment'!$E38,"")</f>
        <v>75.69</v>
      </c>
    </row>
    <row r="16" spans="1:22" ht="20.100000000000001" customHeight="1" x14ac:dyDescent="0.2">
      <c r="A16" s="103">
        <v>7</v>
      </c>
      <c r="B16" s="49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79</v>
      </c>
      <c r="R16" s="22">
        <f>IF(Q16&lt;&gt;0,Q16+'Basic Price Adjustment'!$E39,"")</f>
        <v>76.87</v>
      </c>
      <c r="S16" s="109">
        <v>70</v>
      </c>
      <c r="T16" s="22">
        <f>IF(S16&lt;&gt;0,S16+'Basic Price Adjustment'!$E39,"")</f>
        <v>67.87</v>
      </c>
      <c r="U16" s="109">
        <v>74.75</v>
      </c>
      <c r="V16" s="22">
        <f>IF(U16&lt;&gt;0,U16+'Basic Price Adjustment'!$E39,"")</f>
        <v>72.62</v>
      </c>
    </row>
    <row r="17" spans="1:22" s="47" customFormat="1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81</v>
      </c>
      <c r="R17" s="21">
        <f>IF(Q17&lt;&gt;0,Q17+'Basic Price Adjustment'!$E40,"")</f>
        <v>78.2</v>
      </c>
      <c r="S17" s="109">
        <v>76</v>
      </c>
      <c r="T17" s="21">
        <f>IF(S17&lt;&gt;0,S17+'Basic Price Adjustment'!$E40,"")</f>
        <v>73.2</v>
      </c>
      <c r="U17" s="109">
        <v>79.349999999999994</v>
      </c>
      <c r="V17" s="21">
        <f>IF(U17&lt;&gt;0,U17+'Basic Price Adjustment'!$E40,"")</f>
        <v>76.55</v>
      </c>
    </row>
    <row r="18" spans="1:22" ht="20.100000000000001" customHeight="1" x14ac:dyDescent="0.2">
      <c r="A18" s="103">
        <v>9</v>
      </c>
      <c r="B18" s="49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86</v>
      </c>
      <c r="R18" s="22">
        <f>IF(Q18&lt;&gt;0,Q18+'Basic Price Adjustment'!$E41,"")</f>
        <v>83.24</v>
      </c>
      <c r="S18" s="109">
        <v>77</v>
      </c>
      <c r="T18" s="22">
        <f>IF(S18&lt;&gt;0,S18+'Basic Price Adjustment'!$E41,"")</f>
        <v>74.239999999999995</v>
      </c>
      <c r="U18" s="109">
        <v>83.25</v>
      </c>
      <c r="V18" s="22">
        <f>IF(U18&lt;&gt;0,U18+'Basic Price Adjustment'!$E41,"")</f>
        <v>80.489999999999995</v>
      </c>
    </row>
    <row r="19" spans="1:22" s="47" customFormat="1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81</v>
      </c>
      <c r="R19" s="21">
        <f>IF(Q19&lt;&gt;0,Q19+'Basic Price Adjustment'!$E42,"")</f>
        <v>78.239999999999995</v>
      </c>
      <c r="S19" s="109">
        <v>76</v>
      </c>
      <c r="T19" s="21">
        <f>IF(S19&lt;&gt;0,S19+'Basic Price Adjustment'!$E42,"")</f>
        <v>73.239999999999995</v>
      </c>
      <c r="U19" s="109">
        <v>79.349999999999994</v>
      </c>
      <c r="V19" s="21">
        <f>IF(U19&lt;&gt;0,U19+'Basic Price Adjustment'!$E42,"")</f>
        <v>76.589999999999989</v>
      </c>
    </row>
    <row r="20" spans="1:22" ht="20.100000000000001" customHeight="1" x14ac:dyDescent="0.2">
      <c r="A20" s="103">
        <v>11</v>
      </c>
      <c r="B20" s="49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100</v>
      </c>
      <c r="R20" s="22">
        <f>IF(Q20&lt;&gt;0,Q20+'Basic Price Adjustment'!$E43,"")</f>
        <v>97.29</v>
      </c>
      <c r="S20" s="109">
        <v>93</v>
      </c>
      <c r="T20" s="22">
        <f>IF(S20&lt;&gt;0,S20+'Basic Price Adjustment'!$E43,"")</f>
        <v>90.29</v>
      </c>
      <c r="U20" s="109">
        <v>83.5</v>
      </c>
      <c r="V20" s="22">
        <f>IF(U20&lt;&gt;0,U20+'Basic Price Adjustment'!$E43,"")</f>
        <v>80.790000000000006</v>
      </c>
    </row>
    <row r="21" spans="1:22" s="47" customFormat="1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112</v>
      </c>
      <c r="R21" s="21">
        <f>IF(Q21&lt;&gt;0,Q21+'Basic Price Adjustment'!$E44,"")</f>
        <v>108.57</v>
      </c>
      <c r="S21" s="109">
        <v>98</v>
      </c>
      <c r="T21" s="21">
        <f>IF(S21&lt;&gt;0,S21+'Basic Price Adjustment'!$E44,"")</f>
        <v>94.57</v>
      </c>
      <c r="U21" s="109">
        <v>92.25</v>
      </c>
      <c r="V21" s="21">
        <f>IF(U21&lt;&gt;0,U21+'Basic Price Adjustment'!$E44,"")</f>
        <v>88.82</v>
      </c>
    </row>
    <row r="22" spans="1:22" ht="20.100000000000001" customHeight="1" x14ac:dyDescent="0.2">
      <c r="A22" s="103">
        <v>13</v>
      </c>
      <c r="B22" s="49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>
        <v>124</v>
      </c>
      <c r="R22" s="22">
        <f>IF(Q22&lt;&gt;0,Q22+'Basic Price Adjustment'!$E45,"")</f>
        <v>120.75</v>
      </c>
      <c r="S22" s="109">
        <v>116</v>
      </c>
      <c r="T22" s="22">
        <f>IF(S22&lt;&gt;0,S22+'Basic Price Adjustment'!$E45,"")</f>
        <v>112.75</v>
      </c>
      <c r="U22" s="109">
        <v>94.25</v>
      </c>
      <c r="V22" s="22">
        <f>IF(U22&lt;&gt;0,U22+'Basic Price Adjustment'!$E45,"")</f>
        <v>91</v>
      </c>
    </row>
    <row r="23" spans="1:22" s="47" customFormat="1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110</v>
      </c>
      <c r="R23" s="21">
        <f>IF(Q23&lt;&gt;0,Q23+'Basic Price Adjustment'!$E46,"")</f>
        <v>106.7</v>
      </c>
      <c r="S23" s="109">
        <v>95</v>
      </c>
      <c r="T23" s="21">
        <f>IF(S23&lt;&gt;0,S23+'Basic Price Adjustment'!$E46,"")</f>
        <v>91.7</v>
      </c>
      <c r="U23" s="109">
        <v>94.25</v>
      </c>
      <c r="V23" s="21">
        <f>IF(U23&lt;&gt;0,U23+'Basic Price Adjustment'!$E46,"")</f>
        <v>90.95</v>
      </c>
    </row>
    <row r="24" spans="1:22" ht="20.100000000000001" customHeight="1" x14ac:dyDescent="0.2">
      <c r="A24" s="103">
        <v>15</v>
      </c>
      <c r="B24" s="49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>
        <v>121</v>
      </c>
      <c r="R24" s="22">
        <f>IF(Q24&lt;&gt;0,Q24+'Basic Price Adjustment'!$E47,"")</f>
        <v>117.61</v>
      </c>
      <c r="S24" s="109">
        <v>120</v>
      </c>
      <c r="T24" s="22">
        <f>IF(S24&lt;&gt;0,S24+'Basic Price Adjustment'!$E47,"")</f>
        <v>116.61</v>
      </c>
      <c r="U24" s="109">
        <v>98.25</v>
      </c>
      <c r="V24" s="22">
        <f>IF(U24&lt;&gt;0,U24+'Basic Price Adjustment'!$E47,"")</f>
        <v>94.86</v>
      </c>
    </row>
    <row r="25" spans="1:22" s="47" customFormat="1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89</v>
      </c>
      <c r="R25" s="21">
        <f>IF(Q25&lt;&gt;0,Q25+'Basic Price Adjustment'!$E48,"")</f>
        <v>86.47</v>
      </c>
      <c r="S25" s="109">
        <v>77</v>
      </c>
      <c r="T25" s="21">
        <f>IF(S25&lt;&gt;0,S25+'Basic Price Adjustment'!$E48,"")</f>
        <v>74.47</v>
      </c>
      <c r="U25" s="109">
        <v>83.4</v>
      </c>
      <c r="V25" s="21">
        <f>IF(U25&lt;&gt;0,U25+'Basic Price Adjustment'!$E48,"")</f>
        <v>80.87</v>
      </c>
    </row>
    <row r="26" spans="1:22" ht="20.100000000000001" customHeight="1" x14ac:dyDescent="0.2">
      <c r="A26" s="103">
        <v>17</v>
      </c>
      <c r="B26" s="49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102</v>
      </c>
      <c r="R26" s="22">
        <f>IF(Q26&lt;&gt;0,Q26+'Basic Price Adjustment'!$E49,"")</f>
        <v>99.47</v>
      </c>
      <c r="S26" s="109">
        <v>98</v>
      </c>
      <c r="T26" s="22">
        <f>IF(S26&lt;&gt;0,S26+'Basic Price Adjustment'!$E49,"")</f>
        <v>95.47</v>
      </c>
      <c r="U26" s="109">
        <v>83.4</v>
      </c>
      <c r="V26" s="22">
        <f>IF(U26&lt;&gt;0,U26+'Basic Price Adjustment'!$E49,"")</f>
        <v>80.87</v>
      </c>
    </row>
    <row r="27" spans="1:22" s="47" customFormat="1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A3:A8"/>
    <mergeCell ref="B3:B4"/>
    <mergeCell ref="B5:B6"/>
    <mergeCell ref="C7:D7"/>
    <mergeCell ref="G7:H7"/>
    <mergeCell ref="C3:J3"/>
    <mergeCell ref="G6:H6"/>
    <mergeCell ref="I6:J6"/>
    <mergeCell ref="C4:J4"/>
    <mergeCell ref="C5:J5"/>
    <mergeCell ref="C6:D6"/>
    <mergeCell ref="O7:P7"/>
    <mergeCell ref="Q3:T3"/>
    <mergeCell ref="I7:J7"/>
    <mergeCell ref="C8:D8"/>
    <mergeCell ref="G8:H8"/>
    <mergeCell ref="I8:J8"/>
    <mergeCell ref="S7:T7"/>
    <mergeCell ref="S8:T8"/>
    <mergeCell ref="K8:L8"/>
    <mergeCell ref="M8:N8"/>
    <mergeCell ref="O8:P8"/>
    <mergeCell ref="Q8:R8"/>
    <mergeCell ref="K7:L7"/>
    <mergeCell ref="M7:N7"/>
    <mergeCell ref="Q7:R7"/>
    <mergeCell ref="K3:P3"/>
    <mergeCell ref="K4:P4"/>
    <mergeCell ref="K5:P5"/>
    <mergeCell ref="K6:L6"/>
    <mergeCell ref="M6:N6"/>
    <mergeCell ref="O6:P6"/>
    <mergeCell ref="E6:F6"/>
    <mergeCell ref="E7:F7"/>
    <mergeCell ref="E8:F8"/>
    <mergeCell ref="U6:V6"/>
    <mergeCell ref="U7:V7"/>
    <mergeCell ref="S6:T6"/>
    <mergeCell ref="Q6:R6"/>
    <mergeCell ref="U8:V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384" width="9.140625" style="3"/>
  </cols>
  <sheetData>
    <row r="2" spans="1:14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</row>
    <row r="3" spans="1:14" s="27" customFormat="1" ht="30" customHeight="1" x14ac:dyDescent="0.2">
      <c r="A3" s="170" t="s">
        <v>10</v>
      </c>
      <c r="B3" s="219" t="s">
        <v>238</v>
      </c>
      <c r="C3" s="163">
        <v>219141</v>
      </c>
      <c r="D3" s="163"/>
      <c r="E3" s="163"/>
      <c r="F3" s="160"/>
      <c r="G3" s="159">
        <v>203089</v>
      </c>
      <c r="H3" s="163"/>
      <c r="I3" s="163"/>
      <c r="J3" s="163"/>
      <c r="K3" s="163"/>
      <c r="L3" s="163"/>
      <c r="M3" s="163"/>
      <c r="N3" s="160"/>
    </row>
    <row r="4" spans="1:14" s="27" customFormat="1" ht="30" customHeight="1" thickBot="1" x14ac:dyDescent="0.25">
      <c r="A4" s="171"/>
      <c r="B4" s="220"/>
      <c r="C4" s="61"/>
      <c r="D4" s="61"/>
      <c r="E4" s="61"/>
      <c r="F4" s="62"/>
      <c r="G4" s="61"/>
      <c r="H4" s="61"/>
      <c r="I4" s="61"/>
      <c r="J4" s="61"/>
      <c r="K4" s="61"/>
      <c r="L4" s="61"/>
      <c r="M4" s="61"/>
      <c r="N4" s="62"/>
    </row>
    <row r="5" spans="1:14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159" t="s">
        <v>28</v>
      </c>
      <c r="H5" s="163"/>
      <c r="I5" s="163"/>
      <c r="J5" s="163"/>
      <c r="K5" s="163"/>
      <c r="L5" s="163"/>
      <c r="M5" s="163"/>
      <c r="N5" s="160"/>
    </row>
    <row r="6" spans="1:14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40</v>
      </c>
      <c r="J6" s="78"/>
      <c r="K6" s="86" t="s">
        <v>41</v>
      </c>
      <c r="L6" s="78"/>
      <c r="M6" s="86" t="s">
        <v>46</v>
      </c>
      <c r="N6" s="78"/>
    </row>
    <row r="7" spans="1:14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  <c r="I7" s="217" t="s">
        <v>334</v>
      </c>
      <c r="J7" s="218"/>
      <c r="K7" s="217" t="s">
        <v>336</v>
      </c>
      <c r="L7" s="218"/>
      <c r="M7" s="87" t="s">
        <v>47</v>
      </c>
      <c r="N7" s="88"/>
    </row>
    <row r="8" spans="1:14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  <c r="I8" s="211" t="s">
        <v>335</v>
      </c>
      <c r="J8" s="212"/>
      <c r="K8" s="211" t="s">
        <v>45</v>
      </c>
      <c r="L8" s="212"/>
      <c r="M8" s="76" t="s">
        <v>48</v>
      </c>
      <c r="N8" s="77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>
        <v>107.5</v>
      </c>
      <c r="H10" s="25">
        <f>IF(G10&lt;&gt;0,G10+'Basic Price Adjustment'!$E33,"")</f>
        <v>105.73</v>
      </c>
      <c r="I10" s="121">
        <v>80</v>
      </c>
      <c r="J10" s="25">
        <f>IF(I10&lt;&gt;0,I10+'Basic Price Adjustment'!$E33,"")</f>
        <v>78.23</v>
      </c>
      <c r="K10" s="121">
        <v>80</v>
      </c>
      <c r="L10" s="25">
        <f>IF(K10&lt;&gt;0,K10+'Basic Price Adjustment'!$E33,"")</f>
        <v>78.23</v>
      </c>
      <c r="M10" s="121">
        <v>77.55</v>
      </c>
      <c r="N10" s="25">
        <f>IF(M10&lt;&gt;0,M10+'Basic Price Adjustment'!$E33,"")</f>
        <v>75.78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7.5</v>
      </c>
      <c r="H11" s="21">
        <f>IF(G11&lt;&gt;0,G11+'Basic Price Adjustment'!$E34,"")</f>
        <v>5.51</v>
      </c>
      <c r="I11" s="109">
        <v>80.75</v>
      </c>
      <c r="J11" s="21">
        <f>IF(I11&lt;&gt;0,I11+'Basic Price Adjustment'!$E34,"")</f>
        <v>78.760000000000005</v>
      </c>
      <c r="K11" s="109">
        <v>80.75</v>
      </c>
      <c r="L11" s="21">
        <f>IF(K11&lt;&gt;0,K11+'Basic Price Adjustment'!$E34,"")</f>
        <v>78.760000000000005</v>
      </c>
      <c r="M11" s="109">
        <v>78.45</v>
      </c>
      <c r="N11" s="21">
        <f>IF(M11&lt;&gt;0,M11+'Basic Price Adjustment'!$E34,"")</f>
        <v>76.460000000000008</v>
      </c>
    </row>
    <row r="12" spans="1:14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114</v>
      </c>
      <c r="H12" s="22">
        <f>IF(G12&lt;&gt;0,G12+'Basic Price Adjustment'!$E35,"")</f>
        <v>111.74</v>
      </c>
      <c r="I12" s="109">
        <v>82.25</v>
      </c>
      <c r="J12" s="22">
        <f>IF(I12&lt;&gt;0,I12+'Basic Price Adjustment'!$E35,"")</f>
        <v>79.989999999999995</v>
      </c>
      <c r="K12" s="109">
        <v>82.25</v>
      </c>
      <c r="L12" s="22">
        <f>IF(K12&lt;&gt;0,K12+'Basic Price Adjustment'!$E35,"")</f>
        <v>79.989999999999995</v>
      </c>
      <c r="M12" s="109">
        <v>80.25</v>
      </c>
      <c r="N12" s="22">
        <f>IF(M12&lt;&gt;0,M12+'Basic Price Adjustment'!$E35,"")</f>
        <v>77.989999999999995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114</v>
      </c>
      <c r="H13" s="21">
        <f>IF(G13&lt;&gt;0,G13+'Basic Price Adjustment'!$E36,"")</f>
        <v>111.74</v>
      </c>
      <c r="I13" s="109">
        <v>82.25</v>
      </c>
      <c r="J13" s="21">
        <f>IF(I13&lt;&gt;0,I13+'Basic Price Adjustment'!$E36,"")</f>
        <v>79.989999999999995</v>
      </c>
      <c r="K13" s="109">
        <v>82.25</v>
      </c>
      <c r="L13" s="21">
        <f>IF(K13&lt;&gt;0,K13+'Basic Price Adjustment'!$E36,"")</f>
        <v>79.989999999999995</v>
      </c>
      <c r="M13" s="109">
        <v>80.25</v>
      </c>
      <c r="N13" s="21">
        <f>IF(M13&lt;&gt;0,M13+'Basic Price Adjustment'!$E36,"")</f>
        <v>77.989999999999995</v>
      </c>
    </row>
    <row r="14" spans="1:14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114</v>
      </c>
      <c r="H14" s="22">
        <f>IF(G14&lt;&gt;0,G14+'Basic Price Adjustment'!$E37,"")</f>
        <v>111.65</v>
      </c>
      <c r="I14" s="109">
        <v>82.25</v>
      </c>
      <c r="J14" s="22">
        <f>IF(I14&lt;&gt;0,I14+'Basic Price Adjustment'!$E37,"")</f>
        <v>79.900000000000006</v>
      </c>
      <c r="K14" s="109">
        <v>82.25</v>
      </c>
      <c r="L14" s="22">
        <f>IF(K14&lt;&gt;0,K14+'Basic Price Adjustment'!$E37,"")</f>
        <v>79.900000000000006</v>
      </c>
      <c r="M14" s="109">
        <v>81</v>
      </c>
      <c r="N14" s="22">
        <f>IF(M14&lt;&gt;0,M14+'Basic Price Adjustment'!$E37,"")</f>
        <v>78.650000000000006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119.5</v>
      </c>
      <c r="H15" s="21">
        <f>IF(G15&lt;&gt;0,G15+'Basic Price Adjustment'!$E38,"")</f>
        <v>117.19</v>
      </c>
      <c r="I15" s="109">
        <v>91</v>
      </c>
      <c r="J15" s="21">
        <f>IF(I15&lt;&gt;0,I15+'Basic Price Adjustment'!$E38,"")</f>
        <v>88.69</v>
      </c>
      <c r="K15" s="109">
        <v>91</v>
      </c>
      <c r="L15" s="21">
        <f>IF(K15&lt;&gt;0,K15+'Basic Price Adjustment'!$E38,"")</f>
        <v>88.69</v>
      </c>
      <c r="M15" s="109">
        <v>89.9</v>
      </c>
      <c r="N15" s="21">
        <f>IF(M15&lt;&gt;0,M15+'Basic Price Adjustment'!$E38,"")</f>
        <v>87.59</v>
      </c>
    </row>
    <row r="16" spans="1:14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>
        <v>115.5</v>
      </c>
      <c r="H16" s="22">
        <f>IF(G16&lt;&gt;0,G16+'Basic Price Adjustment'!$E39,"")</f>
        <v>113.37</v>
      </c>
      <c r="I16" s="109">
        <v>84.35</v>
      </c>
      <c r="J16" s="22">
        <f>IF(I16&lt;&gt;0,I16+'Basic Price Adjustment'!$E39,"")</f>
        <v>82.22</v>
      </c>
      <c r="K16" s="109">
        <v>84.35</v>
      </c>
      <c r="L16" s="22">
        <f>IF(K16&lt;&gt;0,K16+'Basic Price Adjustment'!$E39,"")</f>
        <v>82.22</v>
      </c>
      <c r="M16" s="109">
        <v>80.75</v>
      </c>
      <c r="N16" s="22">
        <f>IF(M16&lt;&gt;0,M16+'Basic Price Adjustment'!$E39,"")</f>
        <v>78.62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121.5</v>
      </c>
      <c r="H17" s="21">
        <f>IF(G17&lt;&gt;0,G17+'Basic Price Adjustment'!$E40,"")</f>
        <v>118.7</v>
      </c>
      <c r="I17" s="109">
        <v>88.75</v>
      </c>
      <c r="J17" s="21">
        <f>IF(I17&lt;&gt;0,I17+'Basic Price Adjustment'!$E40,"")</f>
        <v>85.95</v>
      </c>
      <c r="K17" s="109">
        <v>88.75</v>
      </c>
      <c r="L17" s="21">
        <f>IF(K17&lt;&gt;0,K17+'Basic Price Adjustment'!$E40,"")</f>
        <v>85.95</v>
      </c>
      <c r="M17" s="109">
        <v>87.9</v>
      </c>
      <c r="N17" s="21">
        <f>IF(M17&lt;&gt;0,M17+'Basic Price Adjustment'!$E40,"")</f>
        <v>85.100000000000009</v>
      </c>
    </row>
    <row r="18" spans="1:14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>
        <v>123.5</v>
      </c>
      <c r="H18" s="22">
        <f>IF(G18&lt;&gt;0,G18+'Basic Price Adjustment'!$E41,"")</f>
        <v>120.74</v>
      </c>
      <c r="I18" s="109">
        <v>98.5</v>
      </c>
      <c r="J18" s="22">
        <f>IF(I18&lt;&gt;0,I18+'Basic Price Adjustment'!$E41,"")</f>
        <v>95.74</v>
      </c>
      <c r="K18" s="109">
        <v>98.5</v>
      </c>
      <c r="L18" s="22">
        <f>IF(K18&lt;&gt;0,K18+'Basic Price Adjustment'!$E41,"")</f>
        <v>95.74</v>
      </c>
      <c r="M18" s="109">
        <v>93.5</v>
      </c>
      <c r="N18" s="22">
        <f>IF(M18&lt;&gt;0,M18+'Basic Price Adjustment'!$E41,"")</f>
        <v>90.74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121.5</v>
      </c>
      <c r="H19" s="21">
        <f>IF(G19&lt;&gt;0,G19+'Basic Price Adjustment'!$E42,"")</f>
        <v>118.74</v>
      </c>
      <c r="I19" s="109">
        <v>88.75</v>
      </c>
      <c r="J19" s="21">
        <f>IF(I19&lt;&gt;0,I19+'Basic Price Adjustment'!$E42,"")</f>
        <v>85.99</v>
      </c>
      <c r="K19" s="109">
        <v>88.75</v>
      </c>
      <c r="L19" s="21">
        <f>IF(K19&lt;&gt;0,K19+'Basic Price Adjustment'!$E42,"")</f>
        <v>85.99</v>
      </c>
      <c r="M19" s="109">
        <v>87.9</v>
      </c>
      <c r="N19" s="21">
        <f>IF(M19&lt;&gt;0,M19+'Basic Price Adjustment'!$E42,"")</f>
        <v>85.14</v>
      </c>
    </row>
    <row r="20" spans="1:14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>
        <v>122.5</v>
      </c>
      <c r="H20" s="22">
        <f>IF(G20&lt;&gt;0,G20+'Basic Price Adjustment'!$E43,"")</f>
        <v>119.79</v>
      </c>
      <c r="I20" s="109">
        <v>98</v>
      </c>
      <c r="J20" s="22">
        <f>IF(I20&lt;&gt;0,I20+'Basic Price Adjustment'!$E43,"")</f>
        <v>95.29</v>
      </c>
      <c r="K20" s="109">
        <v>98</v>
      </c>
      <c r="L20" s="22">
        <f>IF(K20&lt;&gt;0,K20+'Basic Price Adjustment'!$E43,"")</f>
        <v>95.29</v>
      </c>
      <c r="M20" s="109">
        <v>96.3</v>
      </c>
      <c r="N20" s="22">
        <f>IF(M20&lt;&gt;0,M20+'Basic Price Adjustment'!$E43,"")</f>
        <v>93.59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0</v>
      </c>
      <c r="H21" s="21" t="str">
        <f>IF(G21&lt;&gt;0,G21+'Basic Price Adjustment'!$E44,"")</f>
        <v/>
      </c>
      <c r="I21" s="109">
        <v>120</v>
      </c>
      <c r="J21" s="21">
        <f>IF(I21&lt;&gt;0,I21+'Basic Price Adjustment'!$E44,"")</f>
        <v>116.57</v>
      </c>
      <c r="K21" s="109">
        <v>120</v>
      </c>
      <c r="L21" s="21">
        <f>IF(K21&lt;&gt;0,K21+'Basic Price Adjustment'!$E44,"")</f>
        <v>116.57</v>
      </c>
      <c r="M21" s="109">
        <v>119.75</v>
      </c>
      <c r="N21" s="21">
        <f>IF(M21&lt;&gt;0,M21+'Basic Price Adjustment'!$E44,"")</f>
        <v>116.32</v>
      </c>
    </row>
    <row r="22" spans="1:14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>
        <v>0</v>
      </c>
      <c r="H22" s="22" t="str">
        <f>IF(G22&lt;&gt;0,G22+'Basic Price Adjustment'!$E45,"")</f>
        <v/>
      </c>
      <c r="I22" s="109">
        <v>120</v>
      </c>
      <c r="J22" s="22">
        <f>IF(I22&lt;&gt;0,I22+'Basic Price Adjustment'!$E45,"")</f>
        <v>116.75</v>
      </c>
      <c r="K22" s="109">
        <v>120</v>
      </c>
      <c r="L22" s="22">
        <f>IF(K22&lt;&gt;0,K22+'Basic Price Adjustment'!$E45,"")</f>
        <v>116.75</v>
      </c>
      <c r="M22" s="109">
        <v>119.75</v>
      </c>
      <c r="N22" s="22">
        <f>IF(M22&lt;&gt;0,M22+'Basic Price Adjustment'!$E45,"")</f>
        <v>116.5</v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0</v>
      </c>
      <c r="H23" s="21" t="str">
        <f>IF(G23&lt;&gt;0,G23+'Basic Price Adjustment'!$E46,"")</f>
        <v/>
      </c>
      <c r="I23" s="109">
        <v>115</v>
      </c>
      <c r="J23" s="21">
        <f>IF(I23&lt;&gt;0,I23+'Basic Price Adjustment'!$E46,"")</f>
        <v>111.7</v>
      </c>
      <c r="K23" s="109">
        <v>115</v>
      </c>
      <c r="L23" s="21">
        <f>IF(K23&lt;&gt;0,K23+'Basic Price Adjustment'!$E46,"")</f>
        <v>111.7</v>
      </c>
      <c r="M23" s="109">
        <v>104.5</v>
      </c>
      <c r="N23" s="21">
        <f>IF(M23&lt;&gt;0,M23+'Basic Price Adjustment'!$E46,"")</f>
        <v>101.2</v>
      </c>
    </row>
    <row r="24" spans="1:14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>
        <v>0</v>
      </c>
      <c r="H24" s="22" t="str">
        <f>IF(G24&lt;&gt;0,G24+'Basic Price Adjustment'!$E47,"")</f>
        <v/>
      </c>
      <c r="I24" s="109">
        <v>120</v>
      </c>
      <c r="J24" s="22">
        <f>IF(I24&lt;&gt;0,I24+'Basic Price Adjustment'!$E47,"")</f>
        <v>116.61</v>
      </c>
      <c r="K24" s="109">
        <v>120</v>
      </c>
      <c r="L24" s="22">
        <f>IF(K24&lt;&gt;0,K24+'Basic Price Adjustment'!$E47,"")</f>
        <v>116.61</v>
      </c>
      <c r="M24" s="109">
        <v>119.75</v>
      </c>
      <c r="N24" s="22">
        <f>IF(M24&lt;&gt;0,M24+'Basic Price Adjustment'!$E47,"")</f>
        <v>116.36</v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120.5</v>
      </c>
      <c r="H25" s="21">
        <f>IF(G25&lt;&gt;0,G25+'Basic Price Adjustment'!$E48,"")</f>
        <v>117.97</v>
      </c>
      <c r="I25" s="109">
        <v>97.25</v>
      </c>
      <c r="J25" s="21">
        <f>IF(I25&lt;&gt;0,I25+'Basic Price Adjustment'!$E48,"")</f>
        <v>94.72</v>
      </c>
      <c r="K25" s="109">
        <v>97.25</v>
      </c>
      <c r="L25" s="21">
        <f>IF(K25&lt;&gt;0,K25+'Basic Price Adjustment'!$E48,"")</f>
        <v>94.72</v>
      </c>
      <c r="M25" s="109">
        <v>96.75</v>
      </c>
      <c r="N25" s="21">
        <f>IF(M25&lt;&gt;0,M25+'Basic Price Adjustment'!$E48,"")</f>
        <v>94.22</v>
      </c>
    </row>
    <row r="26" spans="1:14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>
        <v>120.5</v>
      </c>
      <c r="H26" s="22">
        <f>IF(G26&lt;&gt;0,G26+'Basic Price Adjustment'!$E49,"")</f>
        <v>117.97</v>
      </c>
      <c r="I26" s="109">
        <v>97.25</v>
      </c>
      <c r="J26" s="22">
        <f>IF(I26&lt;&gt;0,I26+'Basic Price Adjustment'!$E49,"")</f>
        <v>94.72</v>
      </c>
      <c r="K26" s="109">
        <v>97.25</v>
      </c>
      <c r="L26" s="22">
        <f>IF(K26&lt;&gt;0,K26+'Basic Price Adjustment'!$E49,"")</f>
        <v>94.72</v>
      </c>
      <c r="M26" s="109">
        <v>96.75</v>
      </c>
      <c r="N26" s="22">
        <f>IF(M26&lt;&gt;0,M26+'Basic Price Adjustment'!$E49,"")</f>
        <v>94.22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</row>
  </sheetData>
  <mergeCells count="21">
    <mergeCell ref="C2:F2"/>
    <mergeCell ref="G2:N2"/>
    <mergeCell ref="G7:H7"/>
    <mergeCell ref="G8:H8"/>
    <mergeCell ref="A3:A8"/>
    <mergeCell ref="B3:B4"/>
    <mergeCell ref="C8:D8"/>
    <mergeCell ref="E8:F8"/>
    <mergeCell ref="B5:B6"/>
    <mergeCell ref="C5:F5"/>
    <mergeCell ref="C6:D6"/>
    <mergeCell ref="E6:F6"/>
    <mergeCell ref="C7:D7"/>
    <mergeCell ref="E7:F7"/>
    <mergeCell ref="C3:F3"/>
    <mergeCell ref="I7:J7"/>
    <mergeCell ref="I8:J8"/>
    <mergeCell ref="K7:L7"/>
    <mergeCell ref="K8:L8"/>
    <mergeCell ref="G5:N5"/>
    <mergeCell ref="G3:N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</row>
    <row r="4" spans="1:8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2"/>
    </row>
    <row r="5" spans="1: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5"/>
    </row>
    <row r="6" spans="1: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</row>
    <row r="7" spans="1: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17">
        <v>37.820300000000003</v>
      </c>
      <c r="H7" s="218"/>
    </row>
    <row r="8" spans="1: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11">
        <v>-82.026579999999996</v>
      </c>
      <c r="H8" s="212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>
        <v>107.5</v>
      </c>
      <c r="H10" s="25">
        <f>IF(G10&lt;&gt;0,G10+'Basic Price Adjustment'!$E33,"")</f>
        <v>105.73</v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7.5</v>
      </c>
      <c r="H11" s="21">
        <f>IF(G11&lt;&gt;0,G11+'Basic Price Adjustment'!$E34,"")</f>
        <v>5.51</v>
      </c>
    </row>
    <row r="12" spans="1: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114</v>
      </c>
      <c r="H12" s="22">
        <f>IF(G12&lt;&gt;0,G12+'Basic Price Adjustment'!$E35,"")</f>
        <v>111.74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114</v>
      </c>
      <c r="H13" s="21">
        <f>IF(G13&lt;&gt;0,G13+'Basic Price Adjustment'!$E36,"")</f>
        <v>111.74</v>
      </c>
    </row>
    <row r="14" spans="1: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114</v>
      </c>
      <c r="H14" s="22">
        <f>IF(G14&lt;&gt;0,G14+'Basic Price Adjustment'!$E37,"")</f>
        <v>111.65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119.5</v>
      </c>
      <c r="H15" s="21">
        <f>IF(G15&lt;&gt;0,G15+'Basic Price Adjustment'!$E38,"")</f>
        <v>117.19</v>
      </c>
    </row>
    <row r="16" spans="1: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>
        <v>115.5</v>
      </c>
      <c r="H16" s="22">
        <f>IF(G16&lt;&gt;0,G16+'Basic Price Adjustment'!$E39,"")</f>
        <v>113.37</v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121.5</v>
      </c>
      <c r="H17" s="21">
        <f>IF(G17&lt;&gt;0,G17+'Basic Price Adjustment'!$E40,"")</f>
        <v>118.7</v>
      </c>
    </row>
    <row r="18" spans="1: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>
        <v>123.5</v>
      </c>
      <c r="H18" s="22">
        <f>IF(G18&lt;&gt;0,G18+'Basic Price Adjustment'!$E41,"")</f>
        <v>120.74</v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121.5</v>
      </c>
      <c r="H19" s="21">
        <f>IF(G19&lt;&gt;0,G19+'Basic Price Adjustment'!$E42,"")</f>
        <v>118.74</v>
      </c>
    </row>
    <row r="20" spans="1: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>
        <v>122.5</v>
      </c>
      <c r="H20" s="22">
        <f>IF(G20&lt;&gt;0,G20+'Basic Price Adjustment'!$E43,"")</f>
        <v>119.79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0</v>
      </c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>
        <v>0</v>
      </c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0</v>
      </c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>
        <v>0</v>
      </c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120.5</v>
      </c>
      <c r="H25" s="21">
        <f>IF(G25&lt;&gt;0,G25+'Basic Price Adjustment'!$E48,"")</f>
        <v>117.97</v>
      </c>
    </row>
    <row r="26" spans="1: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>
        <v>120.5</v>
      </c>
      <c r="H26" s="22">
        <f>IF(G26&lt;&gt;0,G26+'Basic Price Adjustment'!$E49,"")</f>
        <v>117.97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4">
    <mergeCell ref="C2:F2"/>
    <mergeCell ref="G2:H2"/>
    <mergeCell ref="G7:H7"/>
    <mergeCell ref="G8:H8"/>
    <mergeCell ref="A3:A8"/>
    <mergeCell ref="B3:B4"/>
    <mergeCell ref="B5:B6"/>
    <mergeCell ref="C8:D8"/>
    <mergeCell ref="E7:F7"/>
    <mergeCell ref="C7:D7"/>
    <mergeCell ref="E8:F8"/>
    <mergeCell ref="C5:F5"/>
    <mergeCell ref="C6:D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AA20" sqref="AA20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M2" s="177" t="s">
        <v>308</v>
      </c>
      <c r="N2" s="177"/>
      <c r="O2" s="177"/>
      <c r="P2" s="177"/>
      <c r="Q2" s="177" t="s">
        <v>319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28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82</v>
      </c>
      <c r="R10" s="25">
        <f>IF(Q10&lt;&gt;0,Q10+'Basic Price Adjustment'!$E33,"")</f>
        <v>80.23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2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88</v>
      </c>
      <c r="R11" s="21">
        <f>IF(Q11&lt;&gt;0,Q11+'Basic Price Adjustment'!$E34,"")</f>
        <v>86.01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30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88</v>
      </c>
      <c r="R12" s="22">
        <f>IF(Q12&lt;&gt;0,Q12+'Basic Price Adjustment'!$E35,"")</f>
        <v>85.74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2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88</v>
      </c>
      <c r="R13" s="21">
        <f>IF(Q13&lt;&gt;0,Q13+'Basic Price Adjustment'!$E36,"")</f>
        <v>85.74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30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88</v>
      </c>
      <c r="R14" s="22">
        <f>IF(Q14&lt;&gt;0,Q14+'Basic Price Adjustment'!$E37,"")</f>
        <v>85.65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2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100</v>
      </c>
      <c r="R15" s="21">
        <f>IF(Q15&lt;&gt;0,Q15+'Basic Price Adjustment'!$E38,"")</f>
        <v>97.69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30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88</v>
      </c>
      <c r="R16" s="22">
        <f>IF(Q16&lt;&gt;0,Q16+'Basic Price Adjustment'!$E39,"")</f>
        <v>85.87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2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92</v>
      </c>
      <c r="R17" s="21">
        <f>IF(Q17&lt;&gt;0,Q17+'Basic Price Adjustment'!$E40,"")</f>
        <v>89.2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30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103</v>
      </c>
      <c r="R18" s="22">
        <f>IF(Q18&lt;&gt;0,Q18+'Basic Price Adjustment'!$E41,"")</f>
        <v>100.24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2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92</v>
      </c>
      <c r="R19" s="21">
        <f>IF(Q19&lt;&gt;0,Q19+'Basic Price Adjustment'!$E42,"")</f>
        <v>89.24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30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100</v>
      </c>
      <c r="R20" s="22">
        <f>IF(Q20&lt;&gt;0,Q20+'Basic Price Adjustment'!$E43,"")</f>
        <v>97.29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2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30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2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102</v>
      </c>
      <c r="R23" s="21">
        <f>IF(Q23&lt;&gt;0,Q23+'Basic Price Adjustment'!$E46,"")</f>
        <v>98.7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30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>
        <v>104</v>
      </c>
      <c r="R24" s="22">
        <f>IF(Q24&lt;&gt;0,Q24+'Basic Price Adjustment'!$E47,"")</f>
        <v>100.61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2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96</v>
      </c>
      <c r="R25" s="21">
        <f>IF(Q25&lt;&gt;0,Q25+'Basic Price Adjustment'!$E48,"")</f>
        <v>93.47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30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102</v>
      </c>
      <c r="R26" s="22">
        <f>IF(Q26&lt;&gt;0,Q26+'Basic Price Adjustment'!$E49,"")</f>
        <v>99.47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M2:P2"/>
    <mergeCell ref="Q2:R2"/>
    <mergeCell ref="S2:T2"/>
    <mergeCell ref="S8:T8"/>
    <mergeCell ref="M6:N6"/>
    <mergeCell ref="O6:P6"/>
    <mergeCell ref="K6:L6"/>
    <mergeCell ref="O8:P8"/>
    <mergeCell ref="K8:L8"/>
    <mergeCell ref="K7:L7"/>
    <mergeCell ref="M7:N7"/>
    <mergeCell ref="O7:P7"/>
    <mergeCell ref="M8:N8"/>
    <mergeCell ref="S3:T3"/>
    <mergeCell ref="S4:T4"/>
    <mergeCell ref="S5:T5"/>
    <mergeCell ref="S6:T6"/>
    <mergeCell ref="S7:T7"/>
    <mergeCell ref="A3:A8"/>
    <mergeCell ref="B3:B4"/>
    <mergeCell ref="Q6:R6"/>
    <mergeCell ref="C6:D6"/>
    <mergeCell ref="G6:H6"/>
    <mergeCell ref="G7:H7"/>
    <mergeCell ref="Q3:R3"/>
    <mergeCell ref="C3:J3"/>
    <mergeCell ref="I8:J8"/>
    <mergeCell ref="I7:J7"/>
    <mergeCell ref="Q7:R7"/>
    <mergeCell ref="C7:D7"/>
    <mergeCell ref="Q8:R8"/>
    <mergeCell ref="C8:D8"/>
    <mergeCell ref="G8:H8"/>
    <mergeCell ref="K3:P3"/>
    <mergeCell ref="Q4:R4"/>
    <mergeCell ref="C4:J4"/>
    <mergeCell ref="E7:F7"/>
    <mergeCell ref="E8:F8"/>
    <mergeCell ref="B5:B6"/>
    <mergeCell ref="Q5:R5"/>
    <mergeCell ref="C5:J5"/>
    <mergeCell ref="I6:J6"/>
    <mergeCell ref="K4:P4"/>
    <mergeCell ref="K5:P5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6" width="11.7109375" style="1" customWidth="1"/>
    <col min="27" max="16384" width="9.140625" style="3"/>
  </cols>
  <sheetData>
    <row r="2" spans="1:2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221" t="s">
        <v>318</v>
      </c>
      <c r="N2" s="222"/>
      <c r="O2" s="222"/>
      <c r="P2" s="222"/>
      <c r="Q2" s="221" t="s">
        <v>317</v>
      </c>
      <c r="R2" s="222"/>
      <c r="S2" s="177" t="s">
        <v>345</v>
      </c>
      <c r="T2" s="177"/>
      <c r="U2" s="177" t="s">
        <v>329</v>
      </c>
      <c r="V2" s="177"/>
      <c r="W2" s="177" t="s">
        <v>337</v>
      </c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257</v>
      </c>
      <c r="N3" s="163"/>
      <c r="O3" s="163"/>
      <c r="P3" s="160"/>
      <c r="Q3" s="58" t="s">
        <v>259</v>
      </c>
      <c r="R3" s="52"/>
      <c r="S3" s="59"/>
      <c r="T3" s="59"/>
      <c r="U3" s="58"/>
      <c r="V3" s="52"/>
      <c r="W3" s="159">
        <v>203859</v>
      </c>
      <c r="X3" s="163"/>
      <c r="Y3" s="163"/>
      <c r="Z3" s="160"/>
    </row>
    <row r="4" spans="1:2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62"/>
      <c r="Q4" s="63"/>
      <c r="R4" s="64"/>
      <c r="S4" s="65"/>
      <c r="T4" s="65"/>
      <c r="U4" s="149"/>
      <c r="V4" s="150"/>
      <c r="W4" s="161"/>
      <c r="X4" s="180"/>
      <c r="Y4" s="180"/>
      <c r="Z4" s="162"/>
    </row>
    <row r="5" spans="1:2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102</v>
      </c>
      <c r="N5" s="163"/>
      <c r="O5" s="163"/>
      <c r="P5" s="160"/>
      <c r="Q5" s="66" t="s">
        <v>60</v>
      </c>
      <c r="R5" s="67"/>
      <c r="S5" s="67"/>
      <c r="T5" s="67"/>
      <c r="U5" s="58"/>
      <c r="V5" s="52"/>
      <c r="W5" s="159" t="s">
        <v>280</v>
      </c>
      <c r="X5" s="163"/>
      <c r="Y5" s="163"/>
      <c r="Z5" s="160"/>
    </row>
    <row r="6" spans="1:2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87</v>
      </c>
      <c r="N6" s="162"/>
      <c r="O6" s="161" t="s">
        <v>144</v>
      </c>
      <c r="P6" s="162"/>
      <c r="Q6" s="186" t="s">
        <v>261</v>
      </c>
      <c r="R6" s="188"/>
      <c r="S6" s="175" t="s">
        <v>260</v>
      </c>
      <c r="T6" s="176"/>
      <c r="U6" s="149" t="s">
        <v>262</v>
      </c>
      <c r="V6" s="164"/>
      <c r="W6" s="161" t="s">
        <v>285</v>
      </c>
      <c r="X6" s="162"/>
      <c r="Y6" s="161" t="s">
        <v>286</v>
      </c>
      <c r="Z6" s="162"/>
    </row>
    <row r="7" spans="1:2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23</v>
      </c>
      <c r="N7" s="152"/>
      <c r="O7" s="90" t="s">
        <v>143</v>
      </c>
      <c r="P7" s="91"/>
      <c r="Q7" s="155" t="s">
        <v>270</v>
      </c>
      <c r="R7" s="156"/>
      <c r="S7" s="155" t="s">
        <v>272</v>
      </c>
      <c r="T7" s="156"/>
      <c r="U7" s="155" t="s">
        <v>152</v>
      </c>
      <c r="V7" s="156"/>
      <c r="W7" s="151" t="s">
        <v>281</v>
      </c>
      <c r="X7" s="152"/>
      <c r="Y7" s="217" t="s">
        <v>283</v>
      </c>
      <c r="Z7" s="218"/>
    </row>
    <row r="8" spans="1:2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353</v>
      </c>
      <c r="L8" s="154"/>
      <c r="M8" s="153" t="s">
        <v>88</v>
      </c>
      <c r="N8" s="154"/>
      <c r="O8" s="92" t="s">
        <v>142</v>
      </c>
      <c r="P8" s="93"/>
      <c r="Q8" s="157" t="s">
        <v>271</v>
      </c>
      <c r="R8" s="158"/>
      <c r="S8" s="157" t="s">
        <v>273</v>
      </c>
      <c r="T8" s="158"/>
      <c r="U8" s="76" t="s">
        <v>153</v>
      </c>
      <c r="V8" s="77"/>
      <c r="W8" s="153" t="s">
        <v>282</v>
      </c>
      <c r="X8" s="154"/>
      <c r="Y8" s="211" t="s">
        <v>284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69.23</v>
      </c>
      <c r="E10" s="121">
        <v>56.5</v>
      </c>
      <c r="F10" s="25">
        <f>IF(E10&lt;&gt;0,E10+'Basic Price Adjustment'!$E33,"")</f>
        <v>54.73</v>
      </c>
      <c r="G10" s="121">
        <v>56.5</v>
      </c>
      <c r="H10" s="25">
        <f>IF(G10&lt;&gt;0,G10+'Basic Price Adjustment'!$E33,"")</f>
        <v>54.73</v>
      </c>
      <c r="I10" s="121">
        <v>67.42</v>
      </c>
      <c r="J10" s="25">
        <f>IF(I10&lt;&gt;0,I10+'Basic Price Adjustment'!$E33,"")</f>
        <v>65.650000000000006</v>
      </c>
      <c r="K10" s="121">
        <v>56.5</v>
      </c>
      <c r="L10" s="25">
        <f>IF(K10&lt;&gt;0,K10+'Basic Price Adjustment'!$E33,"")</f>
        <v>54.73</v>
      </c>
      <c r="M10" s="121">
        <v>75.5</v>
      </c>
      <c r="N10" s="25">
        <f>IF(M10&lt;&gt;0,M10+'Basic Price Adjustment'!$E33,"")</f>
        <v>73.73</v>
      </c>
      <c r="O10" s="121">
        <v>72</v>
      </c>
      <c r="P10" s="25">
        <f>IF(O10&lt;&gt;0,O10+'Basic Price Adjustment'!$E33,"")</f>
        <v>70.23</v>
      </c>
      <c r="Q10" s="111">
        <v>72</v>
      </c>
      <c r="R10" s="25">
        <f>IF(Q10&lt;&gt;0,Q10+'Basic Price Adjustment'!$E33,"")</f>
        <v>70.23</v>
      </c>
      <c r="S10" s="121">
        <v>76</v>
      </c>
      <c r="T10" s="25">
        <f>IF(S10&lt;&gt;0,S10+'Basic Price Adjustment'!$E33,"")</f>
        <v>74.23</v>
      </c>
      <c r="U10" s="121">
        <v>84.5</v>
      </c>
      <c r="V10" s="25">
        <f>IF(U10&lt;&gt;0,U10+'Basic Price Adjustment'!$E33,"")</f>
        <v>82.73</v>
      </c>
      <c r="W10" s="121">
        <v>85.75</v>
      </c>
      <c r="X10" s="25">
        <f>IF(W10&lt;&gt;0,W10+'Basic Price Adjustment'!$E33,"")</f>
        <v>83.98</v>
      </c>
      <c r="Y10" s="121">
        <v>85.75</v>
      </c>
      <c r="Z10" s="25">
        <f>IF(Y10&lt;&gt;0,Y10+'Basic Price Adjustment'!$E33,"")</f>
        <v>83.98</v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09">
        <v>58.76</v>
      </c>
      <c r="F11" s="21">
        <f>IF(E11&lt;&gt;0,E11+'Basic Price Adjustment'!$E34,"")</f>
        <v>56.769999999999996</v>
      </c>
      <c r="G11" s="109">
        <v>58.76</v>
      </c>
      <c r="H11" s="21">
        <f>IF(G11&lt;&gt;0,G11+'Basic Price Adjustment'!$E34,"")</f>
        <v>56.769999999999996</v>
      </c>
      <c r="I11" s="109">
        <v>70.98</v>
      </c>
      <c r="J11" s="21">
        <f>IF(I11&lt;&gt;0,I11+'Basic Price Adjustment'!$E34,"")</f>
        <v>68.990000000000009</v>
      </c>
      <c r="K11" s="109">
        <v>58.76</v>
      </c>
      <c r="L11" s="21">
        <f>IF(K11&lt;&gt;0,K11+'Basic Price Adjustment'!$E34,"")</f>
        <v>56.769999999999996</v>
      </c>
      <c r="M11" s="109">
        <v>76.5</v>
      </c>
      <c r="N11" s="21">
        <f>IF(M11&lt;&gt;0,M11+'Basic Price Adjustment'!$E34,"")</f>
        <v>74.510000000000005</v>
      </c>
      <c r="O11" s="109">
        <v>75</v>
      </c>
      <c r="P11" s="21">
        <f>IF(O11&lt;&gt;0,O11+'Basic Price Adjustment'!$E34,"")</f>
        <v>73.010000000000005</v>
      </c>
      <c r="Q11" s="111">
        <v>74</v>
      </c>
      <c r="R11" s="21">
        <f>IF(Q11&lt;&gt;0,Q11+'Basic Price Adjustment'!$E34,"")</f>
        <v>72.010000000000005</v>
      </c>
      <c r="S11" s="109">
        <v>77</v>
      </c>
      <c r="T11" s="21">
        <f>IF(S11&lt;&gt;0,S11+'Basic Price Adjustment'!$E34,"")</f>
        <v>75.010000000000005</v>
      </c>
      <c r="U11" s="109">
        <v>88</v>
      </c>
      <c r="V11" s="21">
        <f>IF(U11&lt;&gt;0,U11+'Basic Price Adjustment'!$E34,"")</f>
        <v>86.01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65.739999999999995</v>
      </c>
      <c r="E12" s="109">
        <v>59.18</v>
      </c>
      <c r="F12" s="22">
        <f>IF(E12&lt;&gt;0,E12+'Basic Price Adjustment'!$E35,"")</f>
        <v>56.92</v>
      </c>
      <c r="G12" s="109">
        <v>59.18</v>
      </c>
      <c r="H12" s="22">
        <f>IF(G12&lt;&gt;0,G12+'Basic Price Adjustment'!$E35,"")</f>
        <v>56.92</v>
      </c>
      <c r="I12" s="109">
        <v>69.84</v>
      </c>
      <c r="J12" s="22">
        <f>IF(I12&lt;&gt;0,I12+'Basic Price Adjustment'!$E35,"")</f>
        <v>67.58</v>
      </c>
      <c r="K12" s="109">
        <v>59.18</v>
      </c>
      <c r="L12" s="22">
        <f>IF(K12&lt;&gt;0,K12+'Basic Price Adjustment'!$E35,"")</f>
        <v>56.92</v>
      </c>
      <c r="M12" s="109">
        <v>77.5</v>
      </c>
      <c r="N12" s="22">
        <f>IF(M12&lt;&gt;0,M12+'Basic Price Adjustment'!$E35,"")</f>
        <v>75.239999999999995</v>
      </c>
      <c r="O12" s="109">
        <v>72.5</v>
      </c>
      <c r="P12" s="22">
        <f>IF(O12&lt;&gt;0,O12+'Basic Price Adjustment'!$E35,"")</f>
        <v>70.239999999999995</v>
      </c>
      <c r="Q12" s="111">
        <v>71</v>
      </c>
      <c r="R12" s="22">
        <f>IF(Q12&lt;&gt;0,Q12+'Basic Price Adjustment'!$E35,"")</f>
        <v>68.739999999999995</v>
      </c>
      <c r="S12" s="109">
        <v>76</v>
      </c>
      <c r="T12" s="22">
        <f>IF(S12&lt;&gt;0,S12+'Basic Price Adjustment'!$E35,"")</f>
        <v>73.739999999999995</v>
      </c>
      <c r="U12" s="109">
        <v>88.5</v>
      </c>
      <c r="V12" s="22">
        <f>IF(U12&lt;&gt;0,U12+'Basic Price Adjustment'!$E35,"")</f>
        <v>86.24</v>
      </c>
      <c r="W12" s="109">
        <v>85.75</v>
      </c>
      <c r="X12" s="22">
        <f>IF(W12&lt;&gt;0,W12+'Basic Price Adjustment'!$E35,"")</f>
        <v>83.49</v>
      </c>
      <c r="Y12" s="109">
        <v>85.75</v>
      </c>
      <c r="Z12" s="22">
        <f>IF(Y12&lt;&gt;0,Y12+'Basic Price Adjustment'!$E35,"")</f>
        <v>83.49</v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09">
        <v>59.18</v>
      </c>
      <c r="F13" s="21">
        <f>IF(E13&lt;&gt;0,E13+'Basic Price Adjustment'!$E36,"")</f>
        <v>56.92</v>
      </c>
      <c r="G13" s="109">
        <v>59.18</v>
      </c>
      <c r="H13" s="21">
        <f>IF(G13&lt;&gt;0,G13+'Basic Price Adjustment'!$E36,"")</f>
        <v>56.92</v>
      </c>
      <c r="I13" s="109">
        <v>69.84</v>
      </c>
      <c r="J13" s="21">
        <f>IF(I13&lt;&gt;0,I13+'Basic Price Adjustment'!$E36,"")</f>
        <v>67.58</v>
      </c>
      <c r="K13" s="109">
        <v>59.18</v>
      </c>
      <c r="L13" s="21">
        <f>IF(K13&lt;&gt;0,K13+'Basic Price Adjustment'!$E36,"")</f>
        <v>56.92</v>
      </c>
      <c r="M13" s="109">
        <v>77.5</v>
      </c>
      <c r="N13" s="21">
        <f>IF(M13&lt;&gt;0,M13+'Basic Price Adjustment'!$E36,"")</f>
        <v>75.239999999999995</v>
      </c>
      <c r="O13" s="109">
        <v>72</v>
      </c>
      <c r="P13" s="21">
        <f>IF(O13&lt;&gt;0,O13+'Basic Price Adjustment'!$E36,"")</f>
        <v>69.739999999999995</v>
      </c>
      <c r="Q13" s="111">
        <v>71</v>
      </c>
      <c r="R13" s="21">
        <f>IF(Q13&lt;&gt;0,Q13+'Basic Price Adjustment'!$E36,"")</f>
        <v>68.739999999999995</v>
      </c>
      <c r="S13" s="109">
        <v>77</v>
      </c>
      <c r="T13" s="21">
        <f>IF(S13&lt;&gt;0,S13+'Basic Price Adjustment'!$E36,"")</f>
        <v>74.739999999999995</v>
      </c>
      <c r="U13" s="109">
        <v>88.5</v>
      </c>
      <c r="V13" s="21">
        <f>IF(U13&lt;&gt;0,U13+'Basic Price Adjustment'!$E36,"")</f>
        <v>86.24</v>
      </c>
      <c r="W13" s="109">
        <v>85.75</v>
      </c>
      <c r="X13" s="21">
        <f>IF(W13&lt;&gt;0,W13+'Basic Price Adjustment'!$E36,"")</f>
        <v>83.49</v>
      </c>
      <c r="Y13" s="109">
        <v>85.75</v>
      </c>
      <c r="Z13" s="21">
        <f>IF(Y13&lt;&gt;0,Y13+'Basic Price Adjustment'!$E36,"")</f>
        <v>83.49</v>
      </c>
    </row>
    <row r="14" spans="1:26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68.650000000000006</v>
      </c>
      <c r="E14" s="109">
        <v>59.92</v>
      </c>
      <c r="F14" s="22">
        <f>IF(E14&lt;&gt;0,E14+'Basic Price Adjustment'!$E37,"")</f>
        <v>57.57</v>
      </c>
      <c r="G14" s="109">
        <v>59.92</v>
      </c>
      <c r="H14" s="22">
        <f>IF(G14&lt;&gt;0,G14+'Basic Price Adjustment'!$E37,"")</f>
        <v>57.57</v>
      </c>
      <c r="I14" s="109">
        <v>70.84</v>
      </c>
      <c r="J14" s="22">
        <f>IF(I14&lt;&gt;0,I14+'Basic Price Adjustment'!$E37,"")</f>
        <v>68.490000000000009</v>
      </c>
      <c r="K14" s="109">
        <v>59.92</v>
      </c>
      <c r="L14" s="22">
        <f>IF(K14&lt;&gt;0,K14+'Basic Price Adjustment'!$E37,"")</f>
        <v>57.57</v>
      </c>
      <c r="M14" s="109">
        <v>78</v>
      </c>
      <c r="N14" s="22">
        <f>IF(M14&lt;&gt;0,M14+'Basic Price Adjustment'!$E37,"")</f>
        <v>75.650000000000006</v>
      </c>
      <c r="O14" s="109">
        <v>74</v>
      </c>
      <c r="P14" s="22">
        <f>IF(O14&lt;&gt;0,O14+'Basic Price Adjustment'!$E37,"")</f>
        <v>71.650000000000006</v>
      </c>
      <c r="Q14" s="111">
        <v>73</v>
      </c>
      <c r="R14" s="22">
        <f>IF(Q14&lt;&gt;0,Q14+'Basic Price Adjustment'!$E37,"")</f>
        <v>70.650000000000006</v>
      </c>
      <c r="S14" s="109">
        <v>77</v>
      </c>
      <c r="T14" s="22">
        <f>IF(S14&lt;&gt;0,S14+'Basic Price Adjustment'!$E37,"")</f>
        <v>74.650000000000006</v>
      </c>
      <c r="U14" s="109">
        <v>88.5</v>
      </c>
      <c r="V14" s="22">
        <f>IF(U14&lt;&gt;0,U14+'Basic Price Adjustment'!$E37,"")</f>
        <v>86.15</v>
      </c>
      <c r="W14" s="109">
        <v>86.25</v>
      </c>
      <c r="X14" s="22">
        <f>IF(W14&lt;&gt;0,W14+'Basic Price Adjustment'!$E37,"")</f>
        <v>83.9</v>
      </c>
      <c r="Y14" s="109">
        <v>86.25</v>
      </c>
      <c r="Z14" s="22">
        <f>IF(Y14&lt;&gt;0,Y14+'Basic Price Adjustment'!$E37,"")</f>
        <v>83.9</v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09">
        <v>63.58</v>
      </c>
      <c r="F15" s="21">
        <f>IF(E15&lt;&gt;0,E15+'Basic Price Adjustment'!$E38,"")</f>
        <v>61.269999999999996</v>
      </c>
      <c r="G15" s="109">
        <v>63.58</v>
      </c>
      <c r="H15" s="21">
        <f>IF(G15&lt;&gt;0,G15+'Basic Price Adjustment'!$E38,"")</f>
        <v>61.269999999999996</v>
      </c>
      <c r="I15" s="109">
        <v>76.06</v>
      </c>
      <c r="J15" s="21">
        <f>IF(I15&lt;&gt;0,I15+'Basic Price Adjustment'!$E38,"")</f>
        <v>73.75</v>
      </c>
      <c r="K15" s="109">
        <v>63.58</v>
      </c>
      <c r="L15" s="21">
        <f>IF(K15&lt;&gt;0,K15+'Basic Price Adjustment'!$E38,"")</f>
        <v>61.269999999999996</v>
      </c>
      <c r="M15" s="109">
        <v>84.5</v>
      </c>
      <c r="N15" s="21">
        <f>IF(M15&lt;&gt;0,M15+'Basic Price Adjustment'!$E38,"")</f>
        <v>82.19</v>
      </c>
      <c r="O15" s="109">
        <v>76</v>
      </c>
      <c r="P15" s="21">
        <f>IF(O15&lt;&gt;0,O15+'Basic Price Adjustment'!$E38,"")</f>
        <v>73.69</v>
      </c>
      <c r="Q15" s="112">
        <v>76</v>
      </c>
      <c r="R15" s="21">
        <f>IF(Q15&lt;&gt;0,Q15+'Basic Price Adjustment'!$E38,"")</f>
        <v>73.69</v>
      </c>
      <c r="S15" s="109">
        <v>86</v>
      </c>
      <c r="T15" s="21">
        <f>IF(S15&lt;&gt;0,S15+'Basic Price Adjustment'!$E38,"")</f>
        <v>83.69</v>
      </c>
      <c r="U15" s="109">
        <v>102</v>
      </c>
      <c r="V15" s="21">
        <f>IF(U15&lt;&gt;0,U15+'Basic Price Adjustment'!$E38,"")</f>
        <v>99.69</v>
      </c>
      <c r="W15" s="109">
        <v>90.25</v>
      </c>
      <c r="X15" s="21">
        <f>IF(W15&lt;&gt;0,W15+'Basic Price Adjustment'!$E38,"")</f>
        <v>87.94</v>
      </c>
      <c r="Y15" s="109">
        <v>90.25</v>
      </c>
      <c r="Z15" s="21">
        <f>IF(Y15&lt;&gt;0,Y15+'Basic Price Adjustment'!$E38,"")</f>
        <v>87.94</v>
      </c>
    </row>
    <row r="16" spans="1:26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76.87</v>
      </c>
      <c r="E16" s="109">
        <v>62.61</v>
      </c>
      <c r="F16" s="22">
        <f>IF(E16&lt;&gt;0,E16+'Basic Price Adjustment'!$E39,"")</f>
        <v>60.48</v>
      </c>
      <c r="G16" s="109">
        <v>62.61</v>
      </c>
      <c r="H16" s="22">
        <f>IF(G16&lt;&gt;0,G16+'Basic Price Adjustment'!$E39,"")</f>
        <v>60.48</v>
      </c>
      <c r="I16" s="109">
        <v>73.84</v>
      </c>
      <c r="J16" s="22">
        <f>IF(I16&lt;&gt;0,I16+'Basic Price Adjustment'!$E39,"")</f>
        <v>71.710000000000008</v>
      </c>
      <c r="K16" s="109">
        <v>62.61</v>
      </c>
      <c r="L16" s="22">
        <f>IF(K16&lt;&gt;0,K16+'Basic Price Adjustment'!$E39,"")</f>
        <v>60.48</v>
      </c>
      <c r="M16" s="109">
        <v>81</v>
      </c>
      <c r="N16" s="22">
        <f>IF(M16&lt;&gt;0,M16+'Basic Price Adjustment'!$E39,"")</f>
        <v>78.87</v>
      </c>
      <c r="O16" s="109">
        <v>74</v>
      </c>
      <c r="P16" s="22">
        <f>IF(O16&lt;&gt;0,O16+'Basic Price Adjustment'!$E39,"")</f>
        <v>71.87</v>
      </c>
      <c r="Q16" s="112">
        <v>73</v>
      </c>
      <c r="R16" s="22">
        <f>IF(Q16&lt;&gt;0,Q16+'Basic Price Adjustment'!$E39,"")</f>
        <v>70.87</v>
      </c>
      <c r="S16" s="109">
        <v>80</v>
      </c>
      <c r="T16" s="22">
        <f>IF(S16&lt;&gt;0,S16+'Basic Price Adjustment'!$E39,"")</f>
        <v>77.87</v>
      </c>
      <c r="U16" s="109">
        <v>89</v>
      </c>
      <c r="V16" s="22">
        <f>IF(U16&lt;&gt;0,U16+'Basic Price Adjustment'!$E39,"")</f>
        <v>86.87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09">
        <v>68.599999999999994</v>
      </c>
      <c r="F17" s="21">
        <f>IF(E17&lt;&gt;0,E17+'Basic Price Adjustment'!$E40,"")</f>
        <v>65.8</v>
      </c>
      <c r="G17" s="109">
        <v>68.599999999999994</v>
      </c>
      <c r="H17" s="21">
        <f>IF(G17&lt;&gt;0,G17+'Basic Price Adjustment'!$E40,"")</f>
        <v>65.8</v>
      </c>
      <c r="I17" s="109">
        <v>77.959999999999994</v>
      </c>
      <c r="J17" s="21">
        <f>IF(I17&lt;&gt;0,I17+'Basic Price Adjustment'!$E40,"")</f>
        <v>75.16</v>
      </c>
      <c r="K17" s="109">
        <v>68.599999999999994</v>
      </c>
      <c r="L17" s="21">
        <f>IF(K17&lt;&gt;0,K17+'Basic Price Adjustment'!$E40,"")</f>
        <v>65.8</v>
      </c>
      <c r="M17" s="109">
        <v>85</v>
      </c>
      <c r="N17" s="21">
        <f>IF(M17&lt;&gt;0,M17+'Basic Price Adjustment'!$E40,"")</f>
        <v>82.2</v>
      </c>
      <c r="O17" s="109">
        <v>78</v>
      </c>
      <c r="P17" s="21">
        <f>IF(O17&lt;&gt;0,O17+'Basic Price Adjustment'!$E40,"")</f>
        <v>75.2</v>
      </c>
      <c r="Q17" s="111">
        <v>77</v>
      </c>
      <c r="R17" s="21">
        <f>IF(Q17&lt;&gt;0,Q17+'Basic Price Adjustment'!$E40,"")</f>
        <v>74.2</v>
      </c>
      <c r="S17" s="109">
        <v>84</v>
      </c>
      <c r="T17" s="21">
        <f>IF(S17&lt;&gt;0,S17+'Basic Price Adjustment'!$E40,"")</f>
        <v>81.2</v>
      </c>
      <c r="U17" s="109">
        <v>93</v>
      </c>
      <c r="V17" s="21">
        <f>IF(U17&lt;&gt;0,U17+'Basic Price Adjustment'!$E40,"")</f>
        <v>90.2</v>
      </c>
      <c r="W17" s="109">
        <v>94.9</v>
      </c>
      <c r="X17" s="21">
        <f>IF(W17&lt;&gt;0,W17+'Basic Price Adjustment'!$E40,"")</f>
        <v>92.100000000000009</v>
      </c>
      <c r="Y17" s="109">
        <v>94.9</v>
      </c>
      <c r="Z17" s="21">
        <f>IF(Y17&lt;&gt;0,Y17+'Basic Price Adjustment'!$E40,"")</f>
        <v>92.100000000000009</v>
      </c>
    </row>
    <row r="18" spans="1:26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78.239999999999995</v>
      </c>
      <c r="E18" s="109">
        <v>72.400000000000006</v>
      </c>
      <c r="F18" s="22">
        <f>IF(E18&lt;&gt;0,E18+'Basic Price Adjustment'!$E41,"")</f>
        <v>69.64</v>
      </c>
      <c r="G18" s="109">
        <v>72.400000000000006</v>
      </c>
      <c r="H18" s="22">
        <f>IF(G18&lt;&gt;0,G18+'Basic Price Adjustment'!$E41,"")</f>
        <v>69.64</v>
      </c>
      <c r="I18" s="109">
        <v>82.44</v>
      </c>
      <c r="J18" s="22">
        <f>IF(I18&lt;&gt;0,I18+'Basic Price Adjustment'!$E41,"")</f>
        <v>79.679999999999993</v>
      </c>
      <c r="K18" s="109">
        <v>72.400000000000006</v>
      </c>
      <c r="L18" s="22">
        <f>IF(K18&lt;&gt;0,K18+'Basic Price Adjustment'!$E41,"")</f>
        <v>69.64</v>
      </c>
      <c r="M18" s="109">
        <v>86</v>
      </c>
      <c r="N18" s="22">
        <f>IF(M18&lt;&gt;0,M18+'Basic Price Adjustment'!$E41,"")</f>
        <v>83.24</v>
      </c>
      <c r="O18" s="109">
        <v>82</v>
      </c>
      <c r="P18" s="22">
        <f>IF(O18&lt;&gt;0,O18+'Basic Price Adjustment'!$E41,"")</f>
        <v>79.239999999999995</v>
      </c>
      <c r="Q18" s="111">
        <v>83</v>
      </c>
      <c r="R18" s="22">
        <f>IF(Q18&lt;&gt;0,Q18+'Basic Price Adjustment'!$E41,"")</f>
        <v>80.239999999999995</v>
      </c>
      <c r="S18" s="109">
        <v>89</v>
      </c>
      <c r="T18" s="22">
        <f>IF(S18&lt;&gt;0,S18+'Basic Price Adjustment'!$E41,"")</f>
        <v>86.24</v>
      </c>
      <c r="U18" s="109">
        <v>103</v>
      </c>
      <c r="V18" s="22">
        <f>IF(U18&lt;&gt;0,U18+'Basic Price Adjustment'!$E41,"")</f>
        <v>100.24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09">
        <v>68.61</v>
      </c>
      <c r="F19" s="21">
        <f>IF(E19&lt;&gt;0,E19+'Basic Price Adjustment'!$E42,"")</f>
        <v>65.849999999999994</v>
      </c>
      <c r="G19" s="109">
        <v>68.61</v>
      </c>
      <c r="H19" s="21">
        <f>IF(G19&lt;&gt;0,G19+'Basic Price Adjustment'!$E42,"")</f>
        <v>65.849999999999994</v>
      </c>
      <c r="I19" s="109">
        <v>77.97</v>
      </c>
      <c r="J19" s="21">
        <f>IF(I19&lt;&gt;0,I19+'Basic Price Adjustment'!$E42,"")</f>
        <v>75.209999999999994</v>
      </c>
      <c r="K19" s="109">
        <v>68.61</v>
      </c>
      <c r="L19" s="21">
        <f>IF(K19&lt;&gt;0,K19+'Basic Price Adjustment'!$E42,"")</f>
        <v>65.849999999999994</v>
      </c>
      <c r="M19" s="109">
        <v>82.55</v>
      </c>
      <c r="N19" s="21">
        <f>IF(M19&lt;&gt;0,M19+'Basic Price Adjustment'!$E42,"")</f>
        <v>79.789999999999992</v>
      </c>
      <c r="O19" s="109">
        <v>76</v>
      </c>
      <c r="P19" s="21">
        <f>IF(O19&lt;&gt;0,O19+'Basic Price Adjustment'!$E42,"")</f>
        <v>73.239999999999995</v>
      </c>
      <c r="Q19" s="111">
        <v>75</v>
      </c>
      <c r="R19" s="21">
        <f>IF(Q19&lt;&gt;0,Q19+'Basic Price Adjustment'!$E42,"")</f>
        <v>72.239999999999995</v>
      </c>
      <c r="S19" s="109">
        <v>82</v>
      </c>
      <c r="T19" s="21">
        <f>IF(S19&lt;&gt;0,S19+'Basic Price Adjustment'!$E42,"")</f>
        <v>79.239999999999995</v>
      </c>
      <c r="U19" s="109">
        <v>91</v>
      </c>
      <c r="V19" s="21">
        <f>IF(U19&lt;&gt;0,U19+'Basic Price Adjustment'!$E42,"")</f>
        <v>88.24</v>
      </c>
      <c r="W19" s="109">
        <v>94.9</v>
      </c>
      <c r="X19" s="21">
        <f>IF(W19&lt;&gt;0,W19+'Basic Price Adjustment'!$E42,"")</f>
        <v>92.14</v>
      </c>
      <c r="Y19" s="109">
        <v>94.9</v>
      </c>
      <c r="Z19" s="21">
        <f>IF(Y19&lt;&gt;0,Y19+'Basic Price Adjustment'!$E42,"")</f>
        <v>92.14</v>
      </c>
    </row>
    <row r="20" spans="1:26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89.29</v>
      </c>
      <c r="E20" s="109">
        <v>69.459999999999994</v>
      </c>
      <c r="F20" s="22">
        <f>IF(E20&lt;&gt;0,E20+'Basic Price Adjustment'!$E43,"")</f>
        <v>66.75</v>
      </c>
      <c r="G20" s="109">
        <v>69.459999999999994</v>
      </c>
      <c r="H20" s="22">
        <f>IF(G20&lt;&gt;0,G20+'Basic Price Adjustment'!$E43,"")</f>
        <v>66.75</v>
      </c>
      <c r="I20" s="109">
        <v>80.069999999999993</v>
      </c>
      <c r="J20" s="22">
        <f>IF(I20&lt;&gt;0,I20+'Basic Price Adjustment'!$E43,"")</f>
        <v>77.36</v>
      </c>
      <c r="K20" s="109">
        <v>69.459999999999994</v>
      </c>
      <c r="L20" s="22">
        <f>IF(K20&lt;&gt;0,K20+'Basic Price Adjustment'!$E43,"")</f>
        <v>66.75</v>
      </c>
      <c r="M20" s="109">
        <v>92</v>
      </c>
      <c r="N20" s="22">
        <f>IF(M20&lt;&gt;0,M20+'Basic Price Adjustment'!$E43,"")</f>
        <v>89.29</v>
      </c>
      <c r="O20" s="109">
        <v>83</v>
      </c>
      <c r="P20" s="22">
        <f>IF(O20&lt;&gt;0,O20+'Basic Price Adjustment'!$E43,"")</f>
        <v>80.290000000000006</v>
      </c>
      <c r="Q20" s="111">
        <v>82</v>
      </c>
      <c r="R20" s="22">
        <f>IF(Q20&lt;&gt;0,Q20+'Basic Price Adjustment'!$E43,"")</f>
        <v>79.290000000000006</v>
      </c>
      <c r="S20" s="109">
        <v>89</v>
      </c>
      <c r="T20" s="22">
        <f>IF(S20&lt;&gt;0,S20+'Basic Price Adjustment'!$E43,"")</f>
        <v>86.29</v>
      </c>
      <c r="U20" s="109">
        <v>101</v>
      </c>
      <c r="V20" s="22">
        <f>IF(U20&lt;&gt;0,U20+'Basic Price Adjustment'!$E43,"")</f>
        <v>98.29</v>
      </c>
      <c r="W20" s="109">
        <v>101.9</v>
      </c>
      <c r="X20" s="22">
        <f>IF(W20&lt;&gt;0,W20+'Basic Price Adjustment'!$E43,"")</f>
        <v>99.190000000000012</v>
      </c>
      <c r="Y20" s="109">
        <v>101.9</v>
      </c>
      <c r="Z20" s="22">
        <f>IF(Y20&lt;&gt;0,Y20+'Basic Price Adjustment'!$E43,"")</f>
        <v>99.190000000000012</v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09">
        <v>102.68</v>
      </c>
      <c r="F21" s="21">
        <f>IF(E21&lt;&gt;0,E21+'Basic Price Adjustment'!$E44,"")</f>
        <v>99.25</v>
      </c>
      <c r="G21" s="109">
        <v>102.68</v>
      </c>
      <c r="H21" s="21">
        <f>IF(G21&lt;&gt;0,G21+'Basic Price Adjustment'!$E44,"")</f>
        <v>99.25</v>
      </c>
      <c r="I21" s="109">
        <v>106.84</v>
      </c>
      <c r="J21" s="21">
        <f>IF(I21&lt;&gt;0,I21+'Basic Price Adjustment'!$E44,"")</f>
        <v>103.41</v>
      </c>
      <c r="K21" s="109">
        <v>102.68</v>
      </c>
      <c r="L21" s="21">
        <f>IF(K21&lt;&gt;0,K21+'Basic Price Adjustment'!$E44,"")</f>
        <v>99.25</v>
      </c>
      <c r="M21" s="109">
        <v>120</v>
      </c>
      <c r="N21" s="21">
        <f>IF(M21&lt;&gt;0,M21+'Basic Price Adjustment'!$E44,"")</f>
        <v>116.57</v>
      </c>
      <c r="O21" s="109">
        <v>120</v>
      </c>
      <c r="P21" s="21">
        <f>IF(O21&lt;&gt;0,O21+'Basic Price Adjustment'!$E44,"")</f>
        <v>116.57</v>
      </c>
      <c r="Q21" s="112"/>
      <c r="R21" s="21" t="str">
        <f>IF(Q21&lt;&gt;0,Q21+'Basic Price Adjustment'!$E44,"")</f>
        <v/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106.75</v>
      </c>
      <c r="E22" s="109">
        <v>105.87</v>
      </c>
      <c r="F22" s="22">
        <f>IF(E22&lt;&gt;0,E22+'Basic Price Adjustment'!$E45,"")</f>
        <v>102.62</v>
      </c>
      <c r="G22" s="109">
        <v>105.87</v>
      </c>
      <c r="H22" s="22">
        <f>IF(G22&lt;&gt;0,G22+'Basic Price Adjustment'!$E45,"")</f>
        <v>102.62</v>
      </c>
      <c r="I22" s="109">
        <v>110.03</v>
      </c>
      <c r="J22" s="22">
        <f>IF(I22&lt;&gt;0,I22+'Basic Price Adjustment'!$E45,"")</f>
        <v>106.78</v>
      </c>
      <c r="K22" s="109">
        <v>105.87</v>
      </c>
      <c r="L22" s="22">
        <f>IF(K22&lt;&gt;0,K22+'Basic Price Adjustment'!$E45,"")</f>
        <v>102.62</v>
      </c>
      <c r="M22" s="109">
        <v>120</v>
      </c>
      <c r="N22" s="22">
        <f>IF(M22&lt;&gt;0,M22+'Basic Price Adjustment'!$E45,"")</f>
        <v>116.75</v>
      </c>
      <c r="O22" s="109">
        <v>120</v>
      </c>
      <c r="P22" s="22">
        <f>IF(O22&lt;&gt;0,O22+'Basic Price Adjustment'!$E45,"")</f>
        <v>116.75</v>
      </c>
      <c r="Q22" s="112"/>
      <c r="R22" s="22" t="str">
        <f>IF(Q22&lt;&gt;0,Q22+'Basic Price Adjustment'!$E45,"")</f>
        <v/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09">
        <v>79.64</v>
      </c>
      <c r="F23" s="21">
        <f>IF(E23&lt;&gt;0,E23+'Basic Price Adjustment'!$E46,"")</f>
        <v>76.34</v>
      </c>
      <c r="G23" s="109">
        <v>79.64</v>
      </c>
      <c r="H23" s="21">
        <f>IF(G23&lt;&gt;0,G23+'Basic Price Adjustment'!$E46,"")</f>
        <v>76.34</v>
      </c>
      <c r="I23" s="109">
        <v>95.45</v>
      </c>
      <c r="J23" s="21">
        <f>IF(I23&lt;&gt;0,I23+'Basic Price Adjustment'!$E46,"")</f>
        <v>92.15</v>
      </c>
      <c r="K23" s="109">
        <v>79.64</v>
      </c>
      <c r="L23" s="21">
        <f>IF(K23&lt;&gt;0,K23+'Basic Price Adjustment'!$E46,"")</f>
        <v>76.34</v>
      </c>
      <c r="M23" s="109">
        <v>120</v>
      </c>
      <c r="N23" s="21">
        <f>IF(M23&lt;&gt;0,M23+'Basic Price Adjustment'!$E46,"")</f>
        <v>116.7</v>
      </c>
      <c r="O23" s="109">
        <v>120</v>
      </c>
      <c r="P23" s="21">
        <f>IF(O23&lt;&gt;0,O23+'Basic Price Adjustment'!$E46,"")</f>
        <v>116.7</v>
      </c>
      <c r="Q23" s="112">
        <v>105</v>
      </c>
      <c r="R23" s="21">
        <f>IF(Q23&lt;&gt;0,Q23+'Basic Price Adjustment'!$E46,"")</f>
        <v>101.7</v>
      </c>
      <c r="S23" s="109">
        <v>105</v>
      </c>
      <c r="T23" s="21">
        <f>IF(S23&lt;&gt;0,S23+'Basic Price Adjustment'!$E46,"")</f>
        <v>101.7</v>
      </c>
      <c r="U23" s="109">
        <v>105</v>
      </c>
      <c r="V23" s="21">
        <f>IF(U23&lt;&gt;0,U23+'Basic Price Adjustment'!$E46,"")</f>
        <v>101.7</v>
      </c>
      <c r="W23" s="109">
        <v>112.5</v>
      </c>
      <c r="X23" s="21">
        <f>IF(W23&lt;&gt;0,W23+'Basic Price Adjustment'!$E46,"")</f>
        <v>109.2</v>
      </c>
      <c r="Y23" s="109">
        <v>112.5</v>
      </c>
      <c r="Z23" s="21">
        <f>IF(Y23&lt;&gt;0,Y23+'Basic Price Adjustment'!$E46,"")</f>
        <v>109.2</v>
      </c>
    </row>
    <row r="24" spans="1:26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96.61</v>
      </c>
      <c r="E24" s="109">
        <v>81.900000000000006</v>
      </c>
      <c r="F24" s="22">
        <f>IF(E24&lt;&gt;0,E24+'Basic Price Adjustment'!$E47,"")</f>
        <v>78.510000000000005</v>
      </c>
      <c r="G24" s="109">
        <v>81.900000000000006</v>
      </c>
      <c r="H24" s="22">
        <f>IF(G24&lt;&gt;0,G24+'Basic Price Adjustment'!$E47,"")</f>
        <v>78.510000000000005</v>
      </c>
      <c r="I24" s="109">
        <v>99.58</v>
      </c>
      <c r="J24" s="22">
        <f>IF(I24&lt;&gt;0,I24+'Basic Price Adjustment'!$E47,"")</f>
        <v>96.19</v>
      </c>
      <c r="K24" s="109">
        <v>81.900000000000006</v>
      </c>
      <c r="L24" s="22">
        <f>IF(K24&lt;&gt;0,K24+'Basic Price Adjustment'!$E47,"")</f>
        <v>78.510000000000005</v>
      </c>
      <c r="M24" s="109">
        <v>120</v>
      </c>
      <c r="N24" s="22">
        <f>IF(M24&lt;&gt;0,M24+'Basic Price Adjustment'!$E47,"")</f>
        <v>116.61</v>
      </c>
      <c r="O24" s="109">
        <v>120</v>
      </c>
      <c r="P24" s="22">
        <f>IF(O24&lt;&gt;0,O24+'Basic Price Adjustment'!$E47,"")</f>
        <v>116.61</v>
      </c>
      <c r="Q24" s="112">
        <v>105</v>
      </c>
      <c r="R24" s="22">
        <f>IF(Q24&lt;&gt;0,Q24+'Basic Price Adjustment'!$E47,"")</f>
        <v>101.61</v>
      </c>
      <c r="S24" s="112">
        <v>105</v>
      </c>
      <c r="T24" s="22">
        <f>IF(S24&lt;&gt;0,S24+'Basic Price Adjustment'!$E47,"")</f>
        <v>101.61</v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09">
        <v>68.95</v>
      </c>
      <c r="F25" s="21">
        <f>IF(E25&lt;&gt;0,E25+'Basic Price Adjustment'!$E48,"")</f>
        <v>66.42</v>
      </c>
      <c r="G25" s="109">
        <v>68.95</v>
      </c>
      <c r="H25" s="21">
        <f>IF(G25&lt;&gt;0,G25+'Basic Price Adjustment'!$E48,"")</f>
        <v>66.42</v>
      </c>
      <c r="I25" s="109">
        <v>83.67</v>
      </c>
      <c r="J25" s="21">
        <f>IF(I25&lt;&gt;0,I25+'Basic Price Adjustment'!$E48,"")</f>
        <v>81.14</v>
      </c>
      <c r="K25" s="109">
        <v>68.95</v>
      </c>
      <c r="L25" s="21">
        <f>IF(K25&lt;&gt;0,K25+'Basic Price Adjustment'!$E48,"")</f>
        <v>66.42</v>
      </c>
      <c r="M25" s="109">
        <v>81.5</v>
      </c>
      <c r="N25" s="21">
        <f>IF(M25&lt;&gt;0,M25+'Basic Price Adjustment'!$E48,"")</f>
        <v>78.97</v>
      </c>
      <c r="O25" s="109">
        <v>79</v>
      </c>
      <c r="P25" s="21">
        <f>IF(O25&lt;&gt;0,O25+'Basic Price Adjustment'!$E48,"")</f>
        <v>76.47</v>
      </c>
      <c r="Q25" s="112">
        <v>80</v>
      </c>
      <c r="R25" s="21">
        <f>IF(Q25&lt;&gt;0,Q25+'Basic Price Adjustment'!$E48,"")</f>
        <v>77.47</v>
      </c>
      <c r="S25" s="109">
        <v>83</v>
      </c>
      <c r="T25" s="21">
        <f>IF(S25&lt;&gt;0,S25+'Basic Price Adjustment'!$E48,"")</f>
        <v>80.47</v>
      </c>
      <c r="U25" s="109">
        <v>95</v>
      </c>
      <c r="V25" s="21">
        <f>IF(U25&lt;&gt;0,U25+'Basic Price Adjustment'!$E48,"")</f>
        <v>92.47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102.47</v>
      </c>
      <c r="E26" s="109">
        <v>70.98</v>
      </c>
      <c r="F26" s="22">
        <f>IF(E26&lt;&gt;0,E26+'Basic Price Adjustment'!$E49,"")</f>
        <v>68.45</v>
      </c>
      <c r="G26" s="109">
        <v>70.98</v>
      </c>
      <c r="H26" s="22">
        <f>IF(G26&lt;&gt;0,G26+'Basic Price Adjustment'!$E49,"")</f>
        <v>68.45</v>
      </c>
      <c r="I26" s="109">
        <v>83.67</v>
      </c>
      <c r="J26" s="22">
        <f>IF(I26&lt;&gt;0,I26+'Basic Price Adjustment'!$E49,"")</f>
        <v>81.14</v>
      </c>
      <c r="K26" s="109">
        <v>70.98</v>
      </c>
      <c r="L26" s="22">
        <f>IF(K26&lt;&gt;0,K26+'Basic Price Adjustment'!$E49,"")</f>
        <v>68.45</v>
      </c>
      <c r="M26" s="109">
        <v>93</v>
      </c>
      <c r="N26" s="22">
        <f>IF(M26&lt;&gt;0,M26+'Basic Price Adjustment'!$E49,"")</f>
        <v>90.47</v>
      </c>
      <c r="O26" s="109">
        <v>86</v>
      </c>
      <c r="P26" s="22">
        <f>IF(O26&lt;&gt;0,O26+'Basic Price Adjustment'!$E49,"")</f>
        <v>83.47</v>
      </c>
      <c r="Q26" s="112">
        <v>85</v>
      </c>
      <c r="R26" s="22">
        <f>IF(Q26&lt;&gt;0,Q26+'Basic Price Adjustment'!$E49,"")</f>
        <v>82.47</v>
      </c>
      <c r="S26" s="109">
        <v>90</v>
      </c>
      <c r="T26" s="22">
        <f>IF(S26&lt;&gt;0,S26+'Basic Price Adjustment'!$E49,"")</f>
        <v>87.47</v>
      </c>
      <c r="U26" s="109">
        <v>103</v>
      </c>
      <c r="V26" s="22">
        <f>IF(U26&lt;&gt;0,U26+'Basic Price Adjustment'!$E49,"")</f>
        <v>100.47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203.54999999999998</v>
      </c>
      <c r="G27" s="110">
        <v>206.76</v>
      </c>
      <c r="H27" s="21">
        <f>IF(G27&lt;&gt;0,G27+'Basic Price Adjustment'!$E50,"")</f>
        <v>203.54999999999998</v>
      </c>
      <c r="I27" s="110">
        <v>222.36</v>
      </c>
      <c r="J27" s="21">
        <f>IF(I27&lt;&gt;0,I27+'Basic Price Adjustment'!$E50,"")</f>
        <v>219.15</v>
      </c>
      <c r="K27" s="110">
        <v>206.76</v>
      </c>
      <c r="L27" s="21">
        <f>IF(K27&lt;&gt;0,K27+'Basic Price Adjustment'!$E50,"")</f>
        <v>203.54999999999998</v>
      </c>
      <c r="M27" s="110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110"/>
      <c r="X27" s="21" t="str">
        <f>IF(W27&lt;&gt;0,W27+'Basic Price Adjustment'!$E50,"")</f>
        <v/>
      </c>
      <c r="Y27" s="110"/>
      <c r="Z27" s="21" t="str">
        <f>IF(Y27&lt;&gt;0,Y27+'Basic Price Adjustment'!$E50,"")</f>
        <v/>
      </c>
    </row>
    <row r="28" spans="1:26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99.25</v>
      </c>
      <c r="G28" s="110">
        <v>102.68</v>
      </c>
      <c r="H28" s="26">
        <f>IF(G28&lt;&gt;0,G28+'Basic Price Adjustment'!$E51,"")</f>
        <v>99.25</v>
      </c>
      <c r="I28" s="110">
        <v>107.88</v>
      </c>
      <c r="J28" s="26">
        <f>IF(I28&lt;&gt;0,I28+'Basic Price Adjustment'!$E51,"")</f>
        <v>104.44999999999999</v>
      </c>
      <c r="K28" s="110">
        <v>102.68</v>
      </c>
      <c r="L28" s="26">
        <f>IF(K28&lt;&gt;0,K28+'Basic Price Adjustment'!$E51,"")</f>
        <v>99.25</v>
      </c>
      <c r="M28" s="110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10"/>
      <c r="X28" s="26" t="str">
        <f>IF(W28&lt;&gt;0,W28+'Basic Price Adjustment'!$E51,"")</f>
        <v/>
      </c>
      <c r="Y28" s="110"/>
      <c r="Z28" s="26" t="str">
        <f>IF(Y28&lt;&gt;0,Y28+'Basic Price Adjustment'!$E51,"")</f>
        <v/>
      </c>
    </row>
  </sheetData>
  <mergeCells count="56">
    <mergeCell ref="Q2:R2"/>
    <mergeCell ref="S2:T2"/>
    <mergeCell ref="U2:V2"/>
    <mergeCell ref="W2:Z2"/>
    <mergeCell ref="W7:X7"/>
    <mergeCell ref="W8:X8"/>
    <mergeCell ref="Y7:Z7"/>
    <mergeCell ref="Y8:Z8"/>
    <mergeCell ref="W3:Z3"/>
    <mergeCell ref="W4:Z4"/>
    <mergeCell ref="W5:Z5"/>
    <mergeCell ref="W6:X6"/>
    <mergeCell ref="Y6:Z6"/>
    <mergeCell ref="Q8:R8"/>
    <mergeCell ref="S8:T8"/>
    <mergeCell ref="U4:V4"/>
    <mergeCell ref="Q6:R6"/>
    <mergeCell ref="S6:T6"/>
    <mergeCell ref="U6:V6"/>
    <mergeCell ref="Q7:R7"/>
    <mergeCell ref="S7:T7"/>
    <mergeCell ref="U7:V7"/>
    <mergeCell ref="M2:P2"/>
    <mergeCell ref="G6:H6"/>
    <mergeCell ref="M8:N8"/>
    <mergeCell ref="A3:A8"/>
    <mergeCell ref="B3:B4"/>
    <mergeCell ref="E3:L3"/>
    <mergeCell ref="E6:F6"/>
    <mergeCell ref="I6:J6"/>
    <mergeCell ref="K6:L6"/>
    <mergeCell ref="B5:B6"/>
    <mergeCell ref="C3:D3"/>
    <mergeCell ref="E8:F8"/>
    <mergeCell ref="I8:J8"/>
    <mergeCell ref="K8:L8"/>
    <mergeCell ref="E7:F7"/>
    <mergeCell ref="C8:D8"/>
    <mergeCell ref="M3:P3"/>
    <mergeCell ref="M4:P4"/>
    <mergeCell ref="M5:P5"/>
    <mergeCell ref="O6:P6"/>
    <mergeCell ref="E5:L5"/>
    <mergeCell ref="E4:L4"/>
    <mergeCell ref="M6:N6"/>
    <mergeCell ref="M7:N7"/>
    <mergeCell ref="C6:D6"/>
    <mergeCell ref="I7:J7"/>
    <mergeCell ref="K7:L7"/>
    <mergeCell ref="C7:D7"/>
    <mergeCell ref="G7:H7"/>
    <mergeCell ref="G8:H8"/>
    <mergeCell ref="C4:D4"/>
    <mergeCell ref="C5:D5"/>
    <mergeCell ref="C2:D2"/>
    <mergeCell ref="E2:L2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4" width="11.7109375" style="1" customWidth="1"/>
    <col min="15" max="16" width="11.7109375" style="1" hidden="1" customWidth="1"/>
    <col min="17" max="18" width="11.7109375" style="3" customWidth="1"/>
    <col min="19" max="16384" width="9.140625" style="3"/>
  </cols>
  <sheetData>
    <row r="2" spans="1:18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8"/>
      <c r="F3" s="59"/>
      <c r="G3" s="58">
        <v>203089</v>
      </c>
      <c r="H3" s="59"/>
      <c r="I3" s="59"/>
      <c r="J3" s="59"/>
      <c r="K3" s="59"/>
      <c r="L3" s="59"/>
      <c r="M3" s="59"/>
      <c r="N3" s="59"/>
      <c r="O3" s="59"/>
      <c r="P3" s="52"/>
      <c r="Q3" s="67"/>
      <c r="R3" s="81"/>
    </row>
    <row r="4" spans="1:18" s="27" customFormat="1" ht="30" customHeight="1" thickBot="1" x14ac:dyDescent="0.25">
      <c r="A4" s="171"/>
      <c r="B4" s="172"/>
      <c r="C4" s="60"/>
      <c r="D4" s="61"/>
      <c r="E4" s="60"/>
      <c r="F4" s="61"/>
      <c r="G4" s="142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3"/>
    </row>
    <row r="5" spans="1:18" s="27" customFormat="1" ht="30" customHeight="1" thickBot="1" x14ac:dyDescent="0.25">
      <c r="A5" s="171"/>
      <c r="B5" s="173" t="s">
        <v>11</v>
      </c>
      <c r="C5" s="159" t="s">
        <v>126</v>
      </c>
      <c r="D5" s="163"/>
      <c r="E5" s="163"/>
      <c r="F5" s="160"/>
      <c r="G5" s="73" t="s">
        <v>28</v>
      </c>
      <c r="H5" s="74"/>
      <c r="I5" s="74"/>
      <c r="J5" s="74"/>
      <c r="K5" s="74"/>
      <c r="L5" s="74"/>
      <c r="M5" s="74"/>
      <c r="N5" s="74"/>
      <c r="O5" s="74"/>
      <c r="P5" s="75"/>
      <c r="Q5" s="79"/>
      <c r="R5" s="80"/>
    </row>
    <row r="6" spans="1:18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46</v>
      </c>
      <c r="J6" s="176"/>
      <c r="K6" s="175" t="s">
        <v>338</v>
      </c>
      <c r="L6" s="176"/>
      <c r="M6" s="175" t="s">
        <v>41</v>
      </c>
      <c r="N6" s="176"/>
      <c r="O6" s="175" t="s">
        <v>239</v>
      </c>
      <c r="P6" s="176"/>
      <c r="Q6" s="175" t="s">
        <v>124</v>
      </c>
      <c r="R6" s="176"/>
    </row>
    <row r="7" spans="1:18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339</v>
      </c>
      <c r="J7" s="156"/>
      <c r="K7" s="151">
        <v>38.85622</v>
      </c>
      <c r="L7" s="214"/>
      <c r="M7" s="155" t="s">
        <v>16</v>
      </c>
      <c r="N7" s="156"/>
      <c r="O7" s="209">
        <v>38.85622</v>
      </c>
      <c r="P7" s="210"/>
      <c r="Q7" s="209">
        <v>38.824260000000002</v>
      </c>
      <c r="R7" s="210"/>
    </row>
    <row r="8" spans="1:18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48</v>
      </c>
      <c r="J8" s="158"/>
      <c r="K8" s="189">
        <v>-82.14385</v>
      </c>
      <c r="L8" s="213"/>
      <c r="M8" s="157" t="s">
        <v>45</v>
      </c>
      <c r="N8" s="158"/>
      <c r="O8" s="223">
        <v>-82.14385</v>
      </c>
      <c r="P8" s="224"/>
      <c r="Q8" s="223">
        <v>-81.750870000000006</v>
      </c>
      <c r="R8" s="22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>
        <v>80</v>
      </c>
      <c r="H10" s="25">
        <f>IF(G10&lt;&gt;0,G10+'Basic Price Adjustment'!$E33,"")</f>
        <v>78.23</v>
      </c>
      <c r="I10" s="121">
        <v>77.55</v>
      </c>
      <c r="J10" s="25">
        <f>IF(I10&lt;&gt;0,I10+'Basic Price Adjustment'!$E33,"")</f>
        <v>75.78</v>
      </c>
      <c r="K10" s="121"/>
      <c r="L10" s="25" t="str">
        <f>IF(K10&lt;&gt;0,K10+'Basic Price Adjustment'!$E33,"")</f>
        <v/>
      </c>
      <c r="M10" s="121">
        <v>80</v>
      </c>
      <c r="N10" s="25">
        <f>IF(M10&lt;&gt;0,M10+'Basic Price Adjustment'!$E33,"")</f>
        <v>78.23</v>
      </c>
      <c r="O10" s="121"/>
      <c r="P10" s="25" t="str">
        <f>IF(O10&lt;&gt;0,O10+'Basic Price Adjustment'!$E33,"")</f>
        <v/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80.75</v>
      </c>
      <c r="H11" s="21">
        <f>IF(G11&lt;&gt;0,G11+'Basic Price Adjustment'!$E34,"")</f>
        <v>78.760000000000005</v>
      </c>
      <c r="I11" s="109">
        <v>78.45</v>
      </c>
      <c r="J11" s="21">
        <f>IF(I11&lt;&gt;0,I11+'Basic Price Adjustment'!$E34,"")</f>
        <v>76.460000000000008</v>
      </c>
      <c r="K11" s="109"/>
      <c r="L11" s="21" t="str">
        <f>IF(K11&lt;&gt;0,K11+'Basic Price Adjustment'!$E34,"")</f>
        <v/>
      </c>
      <c r="M11" s="109">
        <v>80.75</v>
      </c>
      <c r="N11" s="21">
        <f>IF(M11&lt;&gt;0,M11+'Basic Price Adjustment'!$E34,"")</f>
        <v>78.760000000000005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82.25</v>
      </c>
      <c r="H12" s="22">
        <f>IF(G12&lt;&gt;0,G12+'Basic Price Adjustment'!$E35,"")</f>
        <v>79.989999999999995</v>
      </c>
      <c r="I12" s="109">
        <v>80.25</v>
      </c>
      <c r="J12" s="22">
        <f>IF(I12&lt;&gt;0,I12+'Basic Price Adjustment'!$E35,"")</f>
        <v>77.989999999999995</v>
      </c>
      <c r="K12" s="109">
        <v>94.25</v>
      </c>
      <c r="L12" s="22">
        <f>IF(K12&lt;&gt;0,K12+'Basic Price Adjustment'!$E35,"")</f>
        <v>91.99</v>
      </c>
      <c r="M12" s="109">
        <v>82.25</v>
      </c>
      <c r="N12" s="22">
        <f>IF(M12&lt;&gt;0,M12+'Basic Price Adjustment'!$E35,"")</f>
        <v>79.989999999999995</v>
      </c>
      <c r="O12" s="109">
        <v>92</v>
      </c>
      <c r="P12" s="22">
        <f>IF(O12&lt;&gt;0,O12+'Basic Price Adjustment'!$E35,"")</f>
        <v>89.74</v>
      </c>
      <c r="Q12" s="109">
        <v>98.75</v>
      </c>
      <c r="R12" s="22">
        <f>IF(Q12&lt;&gt;0,Q12+'Basic Price Adjustment'!$E35,"")</f>
        <v>96.49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82.25</v>
      </c>
      <c r="H13" s="21">
        <f>IF(G13&lt;&gt;0,G13+'Basic Price Adjustment'!$E36,"")</f>
        <v>79.989999999999995</v>
      </c>
      <c r="I13" s="109">
        <v>80.25</v>
      </c>
      <c r="J13" s="21">
        <f>IF(I13&lt;&gt;0,I13+'Basic Price Adjustment'!$E36,"")</f>
        <v>77.989999999999995</v>
      </c>
      <c r="K13" s="109">
        <v>94.25</v>
      </c>
      <c r="L13" s="21">
        <f>IF(K13&lt;&gt;0,K13+'Basic Price Adjustment'!$E36,"")</f>
        <v>91.99</v>
      </c>
      <c r="M13" s="109">
        <v>82.25</v>
      </c>
      <c r="N13" s="21">
        <f>IF(M13&lt;&gt;0,M13+'Basic Price Adjustment'!$E36,"")</f>
        <v>79.989999999999995</v>
      </c>
      <c r="O13" s="109">
        <v>92</v>
      </c>
      <c r="P13" s="21">
        <f>IF(O13&lt;&gt;0,O13+'Basic Price Adjustment'!$E36,"")</f>
        <v>89.74</v>
      </c>
      <c r="Q13" s="109">
        <v>98.75</v>
      </c>
      <c r="R13" s="21">
        <f>IF(Q13&lt;&gt;0,Q13+'Basic Price Adjustment'!$E36,"")</f>
        <v>96.49</v>
      </c>
    </row>
    <row r="14" spans="1:18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82.25</v>
      </c>
      <c r="H14" s="22">
        <f>IF(G14&lt;&gt;0,G14+'Basic Price Adjustment'!$E37,"")</f>
        <v>79.900000000000006</v>
      </c>
      <c r="I14" s="109">
        <v>81</v>
      </c>
      <c r="J14" s="22">
        <f>IF(I14&lt;&gt;0,I14+'Basic Price Adjustment'!$E37,"")</f>
        <v>78.650000000000006</v>
      </c>
      <c r="K14" s="109">
        <v>94.25</v>
      </c>
      <c r="L14" s="22">
        <f>IF(K14&lt;&gt;0,K14+'Basic Price Adjustment'!$E37,"")</f>
        <v>91.9</v>
      </c>
      <c r="M14" s="109">
        <v>82.25</v>
      </c>
      <c r="N14" s="22">
        <f>IF(M14&lt;&gt;0,M14+'Basic Price Adjustment'!$E37,"")</f>
        <v>79.900000000000006</v>
      </c>
      <c r="O14" s="109">
        <v>92</v>
      </c>
      <c r="P14" s="22">
        <f>IF(O14&lt;&gt;0,O14+'Basic Price Adjustment'!$E37,"")</f>
        <v>89.65</v>
      </c>
      <c r="Q14" s="109">
        <v>98.75</v>
      </c>
      <c r="R14" s="22">
        <f>IF(Q14&lt;&gt;0,Q14+'Basic Price Adjustment'!$E37,"")</f>
        <v>96.4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91</v>
      </c>
      <c r="H15" s="21">
        <f>IF(G15&lt;&gt;0,G15+'Basic Price Adjustment'!$E38,"")</f>
        <v>88.69</v>
      </c>
      <c r="I15" s="109">
        <v>89.9</v>
      </c>
      <c r="J15" s="21">
        <f>IF(I15&lt;&gt;0,I15+'Basic Price Adjustment'!$E38,"")</f>
        <v>87.59</v>
      </c>
      <c r="K15" s="109"/>
      <c r="L15" s="21" t="str">
        <f>IF(K15&lt;&gt;0,K15+'Basic Price Adjustment'!$E38,"")</f>
        <v/>
      </c>
      <c r="M15" s="109">
        <v>91</v>
      </c>
      <c r="N15" s="21">
        <f>IF(M15&lt;&gt;0,M15+'Basic Price Adjustment'!$E38,"")</f>
        <v>88.69</v>
      </c>
      <c r="O15" s="109"/>
      <c r="P15" s="21" t="str">
        <f>IF(O15&lt;&gt;0,O15+'Basic Price Adjustment'!$E38,"")</f>
        <v/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>
        <v>84.35</v>
      </c>
      <c r="H16" s="22">
        <f>IF(G16&lt;&gt;0,G16+'Basic Price Adjustment'!$E39,"")</f>
        <v>82.22</v>
      </c>
      <c r="I16" s="109">
        <v>80.75</v>
      </c>
      <c r="J16" s="22">
        <f>IF(I16&lt;&gt;0,I16+'Basic Price Adjustment'!$E39,"")</f>
        <v>78.62</v>
      </c>
      <c r="K16" s="109"/>
      <c r="L16" s="22" t="str">
        <f>IF(K16&lt;&gt;0,K16+'Basic Price Adjustment'!$E39,"")</f>
        <v/>
      </c>
      <c r="M16" s="109">
        <v>84.35</v>
      </c>
      <c r="N16" s="22">
        <f>IF(M16&lt;&gt;0,M16+'Basic Price Adjustment'!$E39,"")</f>
        <v>82.22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88.75</v>
      </c>
      <c r="H17" s="21">
        <f>IF(G17&lt;&gt;0,G17+'Basic Price Adjustment'!$E40,"")</f>
        <v>85.95</v>
      </c>
      <c r="I17" s="109">
        <v>87.9</v>
      </c>
      <c r="J17" s="21">
        <f>IF(I17&lt;&gt;0,I17+'Basic Price Adjustment'!$E40,"")</f>
        <v>85.100000000000009</v>
      </c>
      <c r="K17" s="109">
        <v>104.25</v>
      </c>
      <c r="L17" s="21">
        <f>IF(K17&lt;&gt;0,K17+'Basic Price Adjustment'!$E40,"")</f>
        <v>101.45</v>
      </c>
      <c r="M17" s="109">
        <v>88.75</v>
      </c>
      <c r="N17" s="21">
        <f>IF(M17&lt;&gt;0,M17+'Basic Price Adjustment'!$E40,"")</f>
        <v>85.95</v>
      </c>
      <c r="O17" s="109">
        <v>102</v>
      </c>
      <c r="P17" s="21">
        <f>IF(O17&lt;&gt;0,O17+'Basic Price Adjustment'!$E40,"")</f>
        <v>99.2</v>
      </c>
      <c r="Q17" s="109">
        <v>104.25</v>
      </c>
      <c r="R17" s="21">
        <f>IF(Q17&lt;&gt;0,Q17+'Basic Price Adjustment'!$E40,"")</f>
        <v>101.45</v>
      </c>
    </row>
    <row r="18" spans="1:18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>
        <v>98.5</v>
      </c>
      <c r="H18" s="22">
        <f>IF(G18&lt;&gt;0,G18+'Basic Price Adjustment'!$E41,"")</f>
        <v>95.74</v>
      </c>
      <c r="I18" s="109">
        <v>93.5</v>
      </c>
      <c r="J18" s="22">
        <f>IF(I18&lt;&gt;0,I18+'Basic Price Adjustment'!$E41,"")</f>
        <v>90.74</v>
      </c>
      <c r="K18" s="109"/>
      <c r="L18" s="22" t="str">
        <f>IF(K18&lt;&gt;0,K18+'Basic Price Adjustment'!$E41,"")</f>
        <v/>
      </c>
      <c r="M18" s="109">
        <v>98.5</v>
      </c>
      <c r="N18" s="22">
        <f>IF(M18&lt;&gt;0,M18+'Basic Price Adjustment'!$E41,"")</f>
        <v>95.74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88.75</v>
      </c>
      <c r="H19" s="21">
        <f>IF(G19&lt;&gt;0,G19+'Basic Price Adjustment'!$E42,"")</f>
        <v>85.99</v>
      </c>
      <c r="I19" s="109">
        <v>87.9</v>
      </c>
      <c r="J19" s="21">
        <f>IF(I19&lt;&gt;0,I19+'Basic Price Adjustment'!$E42,"")</f>
        <v>85.14</v>
      </c>
      <c r="K19" s="109">
        <v>104.25</v>
      </c>
      <c r="L19" s="21">
        <f>IF(K19&lt;&gt;0,K19+'Basic Price Adjustment'!$E42,"")</f>
        <v>101.49</v>
      </c>
      <c r="M19" s="109">
        <v>88.75</v>
      </c>
      <c r="N19" s="21">
        <f>IF(M19&lt;&gt;0,M19+'Basic Price Adjustment'!$E42,"")</f>
        <v>85.99</v>
      </c>
      <c r="O19" s="109">
        <v>102</v>
      </c>
      <c r="P19" s="21">
        <f>IF(O19&lt;&gt;0,O19+'Basic Price Adjustment'!$E42,"")</f>
        <v>99.24</v>
      </c>
      <c r="Q19" s="109">
        <v>104.25</v>
      </c>
      <c r="R19" s="21">
        <f>IF(Q19&lt;&gt;0,Q19+'Basic Price Adjustment'!$E42,"")</f>
        <v>101.49</v>
      </c>
    </row>
    <row r="20" spans="1:18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>
        <v>98</v>
      </c>
      <c r="H20" s="22">
        <f>IF(G20&lt;&gt;0,G20+'Basic Price Adjustment'!$E43,"")</f>
        <v>95.29</v>
      </c>
      <c r="I20" s="109">
        <v>96.3</v>
      </c>
      <c r="J20" s="22">
        <f>IF(I20&lt;&gt;0,I20+'Basic Price Adjustment'!$E43,"")</f>
        <v>93.59</v>
      </c>
      <c r="K20" s="109"/>
      <c r="L20" s="22" t="str">
        <f>IF(K20&lt;&gt;0,K20+'Basic Price Adjustment'!$E43,"")</f>
        <v/>
      </c>
      <c r="M20" s="109">
        <v>98</v>
      </c>
      <c r="N20" s="22">
        <f>IF(M20&lt;&gt;0,M20+'Basic Price Adjustment'!$E43,"")</f>
        <v>95.29</v>
      </c>
      <c r="O20" s="109"/>
      <c r="P20" s="22" t="str">
        <f>IF(O20&lt;&gt;0,O20+'Basic Price Adjustment'!$E43,"")</f>
        <v/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120</v>
      </c>
      <c r="H21" s="21">
        <f>IF(G21&lt;&gt;0,G21+'Basic Price Adjustment'!$E44,"")</f>
        <v>116.57</v>
      </c>
      <c r="I21" s="109">
        <v>119.75</v>
      </c>
      <c r="J21" s="21">
        <f>IF(I21&lt;&gt;0,I21+'Basic Price Adjustment'!$E44,"")</f>
        <v>116.32</v>
      </c>
      <c r="K21" s="109"/>
      <c r="L21" s="21" t="str">
        <f>IF(K21&lt;&gt;0,K21+'Basic Price Adjustment'!$E44,"")</f>
        <v/>
      </c>
      <c r="M21" s="109">
        <v>120</v>
      </c>
      <c r="N21" s="21">
        <f>IF(M21&lt;&gt;0,M21+'Basic Price Adjustment'!$E44,"")</f>
        <v>116.57</v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>
        <v>120</v>
      </c>
      <c r="H22" s="22">
        <f>IF(G22&lt;&gt;0,G22+'Basic Price Adjustment'!$E45,"")</f>
        <v>116.75</v>
      </c>
      <c r="I22" s="109">
        <v>119.75</v>
      </c>
      <c r="J22" s="22">
        <f>IF(I22&lt;&gt;0,I22+'Basic Price Adjustment'!$E45,"")</f>
        <v>116.5</v>
      </c>
      <c r="K22" s="109"/>
      <c r="L22" s="22" t="str">
        <f>IF(K22&lt;&gt;0,K22+'Basic Price Adjustment'!$E45,"")</f>
        <v/>
      </c>
      <c r="M22" s="109">
        <v>120</v>
      </c>
      <c r="N22" s="22">
        <f>IF(M22&lt;&gt;0,M22+'Basic Price Adjustment'!$E45,"")</f>
        <v>116.75</v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115</v>
      </c>
      <c r="H23" s="21">
        <f>IF(G23&lt;&gt;0,G23+'Basic Price Adjustment'!$E46,"")</f>
        <v>111.7</v>
      </c>
      <c r="I23" s="109">
        <v>104.5</v>
      </c>
      <c r="J23" s="21">
        <f>IF(I23&lt;&gt;0,I23+'Basic Price Adjustment'!$E46,"")</f>
        <v>101.2</v>
      </c>
      <c r="K23" s="109"/>
      <c r="L23" s="21" t="str">
        <f>IF(K23&lt;&gt;0,K23+'Basic Price Adjustment'!$E46,"")</f>
        <v/>
      </c>
      <c r="M23" s="109">
        <v>115</v>
      </c>
      <c r="N23" s="21">
        <f>IF(M23&lt;&gt;0,M23+'Basic Price Adjustment'!$E46,"")</f>
        <v>111.7</v>
      </c>
      <c r="O23" s="109"/>
      <c r="P23" s="21" t="str">
        <f>IF(O23&lt;&gt;0,O23+'Basic Price Adjustment'!$E46,"")</f>
        <v/>
      </c>
      <c r="Q23" s="109">
        <v>104.25</v>
      </c>
      <c r="R23" s="21">
        <f>IF(Q23&lt;&gt;0,Q23+'Basic Price Adjustment'!$E46,"")</f>
        <v>100.95</v>
      </c>
    </row>
    <row r="24" spans="1:18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>
        <v>120</v>
      </c>
      <c r="H24" s="22">
        <f>IF(G24&lt;&gt;0,G24+'Basic Price Adjustment'!$E47,"")</f>
        <v>116.61</v>
      </c>
      <c r="I24" s="109">
        <v>119.75</v>
      </c>
      <c r="J24" s="22">
        <f>IF(I24&lt;&gt;0,I24+'Basic Price Adjustment'!$E47,"")</f>
        <v>116.36</v>
      </c>
      <c r="K24" s="109"/>
      <c r="L24" s="22" t="str">
        <f>IF(K24&lt;&gt;0,K24+'Basic Price Adjustment'!$E47,"")</f>
        <v/>
      </c>
      <c r="M24" s="109">
        <v>120</v>
      </c>
      <c r="N24" s="22">
        <f>IF(M24&lt;&gt;0,M24+'Basic Price Adjustment'!$E47,"")</f>
        <v>116.61</v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97.25</v>
      </c>
      <c r="H25" s="21">
        <f>IF(G25&lt;&gt;0,G25+'Basic Price Adjustment'!$E48,"")</f>
        <v>94.72</v>
      </c>
      <c r="I25" s="109">
        <v>96.75</v>
      </c>
      <c r="J25" s="21">
        <f>IF(I25&lt;&gt;0,I25+'Basic Price Adjustment'!$E48,"")</f>
        <v>94.22</v>
      </c>
      <c r="K25" s="109"/>
      <c r="L25" s="21" t="str">
        <f>IF(K25&lt;&gt;0,K25+'Basic Price Adjustment'!$E48,"")</f>
        <v/>
      </c>
      <c r="M25" s="109">
        <v>97.25</v>
      </c>
      <c r="N25" s="21">
        <f>IF(M25&lt;&gt;0,M25+'Basic Price Adjustment'!$E48,"")</f>
        <v>94.72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>
        <v>97.25</v>
      </c>
      <c r="H26" s="22">
        <f>IF(G26&lt;&gt;0,G26+'Basic Price Adjustment'!$E49,"")</f>
        <v>94.72</v>
      </c>
      <c r="I26" s="109">
        <v>96.75</v>
      </c>
      <c r="J26" s="22">
        <f>IF(I26&lt;&gt;0,I26+'Basic Price Adjustment'!$E49,"")</f>
        <v>94.22</v>
      </c>
      <c r="K26" s="109"/>
      <c r="L26" s="22" t="str">
        <f>IF(K26&lt;&gt;0,K26+'Basic Price Adjustment'!$E49,"")</f>
        <v/>
      </c>
      <c r="M26" s="109">
        <v>97.25</v>
      </c>
      <c r="N26" s="22">
        <f>IF(M26&lt;&gt;0,M26+'Basic Price Adjustment'!$E49,"")</f>
        <v>94.72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0">
    <mergeCell ref="K6:L6"/>
    <mergeCell ref="K7:L7"/>
    <mergeCell ref="A3:A8"/>
    <mergeCell ref="B3:B4"/>
    <mergeCell ref="C6:D6"/>
    <mergeCell ref="B5:B6"/>
    <mergeCell ref="E8:F8"/>
    <mergeCell ref="C8:D8"/>
    <mergeCell ref="C7:D7"/>
    <mergeCell ref="E7:F7"/>
    <mergeCell ref="C5:F5"/>
    <mergeCell ref="E6:F6"/>
    <mergeCell ref="K8:L8"/>
    <mergeCell ref="I6:J6"/>
    <mergeCell ref="I7:J7"/>
    <mergeCell ref="I8:J8"/>
    <mergeCell ref="C2:F2"/>
    <mergeCell ref="G2:R2"/>
    <mergeCell ref="M8:N8"/>
    <mergeCell ref="O6:P6"/>
    <mergeCell ref="O7:P7"/>
    <mergeCell ref="G8:H8"/>
    <mergeCell ref="Q6:R6"/>
    <mergeCell ref="Q7:R7"/>
    <mergeCell ref="G6:H6"/>
    <mergeCell ref="M6:N6"/>
    <mergeCell ref="G7:H7"/>
    <mergeCell ref="M7:N7"/>
    <mergeCell ref="O8:P8"/>
    <mergeCell ref="Q8:R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1" customWidth="1"/>
    <col min="9" max="12" width="12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75" t="s">
        <v>340</v>
      </c>
      <c r="J6" s="176"/>
      <c r="K6" s="175" t="s">
        <v>157</v>
      </c>
      <c r="L6" s="176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  <c r="K7" s="209">
        <v>37.820300000000003</v>
      </c>
      <c r="L7" s="210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  <c r="K8" s="225">
        <v>-82.026579999999996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77.5</v>
      </c>
      <c r="G10" s="121">
        <v>99.5</v>
      </c>
      <c r="H10" s="25">
        <f>IF(G10&lt;&gt;0,G10+'Basic Price Adjustment'!$E33,"")</f>
        <v>97.73</v>
      </c>
      <c r="I10" s="121">
        <v>69.75</v>
      </c>
      <c r="J10" s="25">
        <f>IF(I10&lt;&gt;0,I10+'Basic Price Adjustment'!$E33,"")</f>
        <v>67.98</v>
      </c>
      <c r="K10" s="121">
        <v>107.5</v>
      </c>
      <c r="L10" s="25">
        <f>IF(K10&lt;&gt;0,K10+'Basic Price Adjustment'!$E33,"")</f>
        <v>105.73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78.150000000000006</v>
      </c>
      <c r="G11" s="109">
        <v>99.5</v>
      </c>
      <c r="H11" s="21">
        <f>IF(G11&lt;&gt;0,G11+'Basic Price Adjustment'!$E34,"")</f>
        <v>97.51</v>
      </c>
      <c r="I11" s="109">
        <v>69.75</v>
      </c>
      <c r="J11" s="21">
        <f>IF(I11&lt;&gt;0,I11+'Basic Price Adjustment'!$E34,"")</f>
        <v>67.760000000000005</v>
      </c>
      <c r="K11" s="109">
        <v>7.5</v>
      </c>
      <c r="L11" s="21">
        <f>IF(K11&lt;&gt;0,K11+'Basic Price Adjustment'!$E34,"")</f>
        <v>5.51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78.11</v>
      </c>
      <c r="G12" s="109">
        <v>102.5</v>
      </c>
      <c r="H12" s="22">
        <f>IF(G12&lt;&gt;0,G12+'Basic Price Adjustment'!$E35,"")</f>
        <v>100.24</v>
      </c>
      <c r="I12" s="109">
        <v>79.75</v>
      </c>
      <c r="J12" s="22">
        <f>IF(I12&lt;&gt;0,I12+'Basic Price Adjustment'!$E35,"")</f>
        <v>77.489999999999995</v>
      </c>
      <c r="K12" s="109">
        <v>114</v>
      </c>
      <c r="L12" s="22">
        <f>IF(K12&lt;&gt;0,K12+'Basic Price Adjustment'!$E35,"")</f>
        <v>111.74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78.11</v>
      </c>
      <c r="G13" s="109">
        <v>102.5</v>
      </c>
      <c r="H13" s="21">
        <f>IF(G13&lt;&gt;0,G13+'Basic Price Adjustment'!$E36,"")</f>
        <v>100.24</v>
      </c>
      <c r="I13" s="109">
        <v>79.75</v>
      </c>
      <c r="J13" s="21">
        <f>IF(I13&lt;&gt;0,I13+'Basic Price Adjustment'!$E36,"")</f>
        <v>77.489999999999995</v>
      </c>
      <c r="K13" s="109">
        <v>114</v>
      </c>
      <c r="L13" s="21">
        <f>IF(K13&lt;&gt;0,K13+'Basic Price Adjustment'!$E36,"")</f>
        <v>111.74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78.160000000000011</v>
      </c>
      <c r="G14" s="109">
        <v>104.5</v>
      </c>
      <c r="H14" s="22">
        <f>IF(G14&lt;&gt;0,G14+'Basic Price Adjustment'!$E37,"")</f>
        <v>102.15</v>
      </c>
      <c r="I14" s="109">
        <v>79.75</v>
      </c>
      <c r="J14" s="22">
        <f>IF(I14&lt;&gt;0,I14+'Basic Price Adjustment'!$E37,"")</f>
        <v>77.400000000000006</v>
      </c>
      <c r="K14" s="109">
        <v>114</v>
      </c>
      <c r="L14" s="22">
        <f>IF(K14&lt;&gt;0,K14+'Basic Price Adjustment'!$E37,"")</f>
        <v>111.65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88.039999999999992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>
        <v>119.5</v>
      </c>
      <c r="L15" s="21">
        <f>IF(K15&lt;&gt;0,K15+'Basic Price Adjustment'!$E38,"")</f>
        <v>117.19</v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81.61</v>
      </c>
      <c r="G16" s="109">
        <v>103.25</v>
      </c>
      <c r="H16" s="22">
        <f>IF(G16&lt;&gt;0,G16+'Basic Price Adjustment'!$E39,"")</f>
        <v>101.12</v>
      </c>
      <c r="I16" s="109">
        <v>79.849999999999994</v>
      </c>
      <c r="J16" s="22">
        <f>IF(I16&lt;&gt;0,I16+'Basic Price Adjustment'!$E39,"")</f>
        <v>77.72</v>
      </c>
      <c r="K16" s="109">
        <v>115.5</v>
      </c>
      <c r="L16" s="22">
        <f>IF(K16&lt;&gt;0,K16+'Basic Price Adjustment'!$E39,"")</f>
        <v>113.37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85.27</v>
      </c>
      <c r="G17" s="109">
        <v>108.5</v>
      </c>
      <c r="H17" s="21">
        <f>IF(G17&lt;&gt;0,G17+'Basic Price Adjustment'!$E40,"")</f>
        <v>105.7</v>
      </c>
      <c r="I17" s="109">
        <v>81.599999999999994</v>
      </c>
      <c r="J17" s="21">
        <f>IF(I17&lt;&gt;0,I17+'Basic Price Adjustment'!$E40,"")</f>
        <v>78.8</v>
      </c>
      <c r="K17" s="109">
        <v>121.5</v>
      </c>
      <c r="L17" s="21">
        <f>IF(K17&lt;&gt;0,K17+'Basic Price Adjustment'!$E40,"")</f>
        <v>118.7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95.78</v>
      </c>
      <c r="G18" s="109">
        <v>114</v>
      </c>
      <c r="H18" s="22">
        <f>IF(G18&lt;&gt;0,G18+'Basic Price Adjustment'!$E41,"")</f>
        <v>111.24</v>
      </c>
      <c r="I18" s="109">
        <v>94.9</v>
      </c>
      <c r="J18" s="22">
        <f>IF(I18&lt;&gt;0,I18+'Basic Price Adjustment'!$E41,"")</f>
        <v>92.14</v>
      </c>
      <c r="K18" s="109">
        <v>123.5</v>
      </c>
      <c r="L18" s="22">
        <f>IF(K18&lt;&gt;0,K18+'Basic Price Adjustment'!$E41,"")</f>
        <v>120.74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85.309999999999988</v>
      </c>
      <c r="G19" s="109">
        <v>108.5</v>
      </c>
      <c r="H19" s="21">
        <f>IF(G19&lt;&gt;0,G19+'Basic Price Adjustment'!$E42,"")</f>
        <v>105.74</v>
      </c>
      <c r="I19" s="109">
        <v>82.65</v>
      </c>
      <c r="J19" s="21">
        <f>IF(I19&lt;&gt;0,I19+'Basic Price Adjustment'!$E42,"")</f>
        <v>79.89</v>
      </c>
      <c r="K19" s="109">
        <v>121.5</v>
      </c>
      <c r="L19" s="21">
        <f>IF(K19&lt;&gt;0,K19+'Basic Price Adjustment'!$E42,"")</f>
        <v>118.74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93.850000000000009</v>
      </c>
      <c r="G20" s="109">
        <v>111</v>
      </c>
      <c r="H20" s="22">
        <f>IF(G20&lt;&gt;0,G20+'Basic Price Adjustment'!$E43,"")</f>
        <v>108.29</v>
      </c>
      <c r="I20" s="109">
        <v>93.9</v>
      </c>
      <c r="J20" s="22">
        <f>IF(I20&lt;&gt;0,I20+'Basic Price Adjustment'!$E43,"")</f>
        <v>91.190000000000012</v>
      </c>
      <c r="K20" s="109">
        <v>122.5</v>
      </c>
      <c r="L20" s="22">
        <f>IF(K20&lt;&gt;0,K20+'Basic Price Adjustment'!$E43,"")</f>
        <v>119.79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116.57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0</v>
      </c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116.75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0</v>
      </c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109.42</v>
      </c>
      <c r="G23" s="109">
        <v>121</v>
      </c>
      <c r="H23" s="21">
        <f>IF(G23&lt;&gt;0,G23+'Basic Price Adjustment'!$E46,"")</f>
        <v>117.7</v>
      </c>
      <c r="I23" s="109"/>
      <c r="J23" s="21" t="str">
        <f>IF(I23&lt;&gt;0,I23+'Basic Price Adjustment'!$E46,"")</f>
        <v/>
      </c>
      <c r="K23" s="109">
        <v>0</v>
      </c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114.28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0</v>
      </c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93.24</v>
      </c>
      <c r="G25" s="109">
        <v>108</v>
      </c>
      <c r="H25" s="21">
        <f>IF(G25&lt;&gt;0,G25+'Basic Price Adjustment'!$E48,"")</f>
        <v>105.47</v>
      </c>
      <c r="I25" s="109">
        <v>94.9</v>
      </c>
      <c r="J25" s="21">
        <f>IF(I25&lt;&gt;0,I25+'Basic Price Adjustment'!$E48,"")</f>
        <v>92.37</v>
      </c>
      <c r="K25" s="109">
        <v>120.5</v>
      </c>
      <c r="L25" s="21">
        <f>IF(K25&lt;&gt;0,K25+'Basic Price Adjustment'!$E48,"")</f>
        <v>117.97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93.24</v>
      </c>
      <c r="G26" s="109">
        <v>108</v>
      </c>
      <c r="H26" s="22">
        <f>IF(G26&lt;&gt;0,G26+'Basic Price Adjustment'!$E49,"")</f>
        <v>105.47</v>
      </c>
      <c r="I26" s="109">
        <v>94.9</v>
      </c>
      <c r="J26" s="22">
        <f>IF(I26&lt;&gt;0,I26+'Basic Price Adjustment'!$E49,"")</f>
        <v>92.37</v>
      </c>
      <c r="K26" s="109">
        <v>120.5</v>
      </c>
      <c r="L26" s="22">
        <f>IF(K26&lt;&gt;0,K26+'Basic Price Adjustment'!$E49,"")</f>
        <v>117.97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E4:F4"/>
    <mergeCell ref="G4:L4"/>
    <mergeCell ref="G3:L3"/>
    <mergeCell ref="E3:F3"/>
    <mergeCell ref="K6:L6"/>
    <mergeCell ref="K8:L8"/>
    <mergeCell ref="G8:H8"/>
    <mergeCell ref="E5:F5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E6:F6"/>
    <mergeCell ref="G6:H6"/>
    <mergeCell ref="G5:L5"/>
    <mergeCell ref="E7:F7"/>
    <mergeCell ref="E8:F8"/>
    <mergeCell ref="G7:H7"/>
    <mergeCell ref="K7:L7"/>
    <mergeCell ref="I7:J7"/>
    <mergeCell ref="I8:J8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AA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hidden="1" customWidth="1"/>
    <col min="23" max="24" width="11.7109375" style="1" customWidth="1"/>
    <col min="25" max="25" width="9.140625" style="3"/>
    <col min="28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7" t="s">
        <v>291</v>
      </c>
      <c r="V2" s="177"/>
      <c r="W2" s="179" t="s">
        <v>311</v>
      </c>
      <c r="X2" s="179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59" t="s">
        <v>242</v>
      </c>
      <c r="V3" s="160"/>
      <c r="W3" s="165" t="s">
        <v>245</v>
      </c>
      <c r="X3" s="166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161"/>
      <c r="V4" s="162"/>
      <c r="W4" s="71"/>
      <c r="X4" s="53"/>
    </row>
    <row r="5" spans="1:24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159" t="s">
        <v>67</v>
      </c>
      <c r="V5" s="160"/>
      <c r="W5" s="58" t="s">
        <v>28</v>
      </c>
      <c r="X5" s="52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61" t="s">
        <v>68</v>
      </c>
      <c r="V6" s="162"/>
      <c r="W6" s="149" t="s">
        <v>54</v>
      </c>
      <c r="X6" s="150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24</v>
      </c>
      <c r="V7" s="152"/>
      <c r="W7" s="151" t="s">
        <v>90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69</v>
      </c>
      <c r="V8" s="154"/>
      <c r="W8" s="153" t="s">
        <v>83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17">
        <v>67.42</v>
      </c>
      <c r="H10" s="25">
        <f>IF(G10&lt;&gt;0,G10+'Basic Price Adjustment'!$E33,"")</f>
        <v>65.650000000000006</v>
      </c>
      <c r="I10" s="117">
        <v>56.5</v>
      </c>
      <c r="J10" s="25">
        <f>IF(I10&lt;&gt;0,I10+'Basic Price Adjustment'!$E33,"")</f>
        <v>54.73</v>
      </c>
      <c r="K10" s="117">
        <v>74.849999999999994</v>
      </c>
      <c r="L10" s="25">
        <f>IF(K10&lt;&gt;0,K10+'Basic Price Adjustment'!$E33,"")</f>
        <v>73.08</v>
      </c>
      <c r="M10" s="113">
        <v>67.56</v>
      </c>
      <c r="N10" s="25">
        <f>IF(M10&lt;&gt;0,M10+'Basic Price Adjustment'!$E33,"")</f>
        <v>65.790000000000006</v>
      </c>
      <c r="O10" s="113">
        <v>74.87</v>
      </c>
      <c r="P10" s="25">
        <f>IF(O10&lt;&gt;0,O10+'Basic Price Adjustment'!$E33,"")</f>
        <v>73.100000000000009</v>
      </c>
      <c r="Q10" s="117">
        <v>72</v>
      </c>
      <c r="R10" s="25">
        <f>IF(Q10&lt;&gt;0,Q10+'Basic Price Adjustment'!$E33,"")</f>
        <v>70.23</v>
      </c>
      <c r="S10" s="117">
        <v>64</v>
      </c>
      <c r="T10" s="25">
        <f>IF(S10&lt;&gt;0,S10+'Basic Price Adjustment'!$E33,"")</f>
        <v>62.23</v>
      </c>
      <c r="U10" s="117"/>
      <c r="V10" s="25" t="str">
        <f>IF(U10&lt;&gt;0,U10+'Basic Price Adjustment'!$E33,"")</f>
        <v/>
      </c>
      <c r="W10" s="117">
        <v>67.5</v>
      </c>
      <c r="X10" s="25">
        <f>IF(W10&lt;&gt;0,W10+'Basic Price Adjustment'!$E33,"")</f>
        <v>65.73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80</v>
      </c>
      <c r="R11" s="21">
        <f>IF(Q11&lt;&gt;0,Q11+'Basic Price Adjustment'!$E34,"")</f>
        <v>78.010000000000005</v>
      </c>
      <c r="S11" s="109">
        <v>68</v>
      </c>
      <c r="T11" s="21">
        <f>IF(S11&lt;&gt;0,S11+'Basic Price Adjustment'!$E34,"")</f>
        <v>66.010000000000005</v>
      </c>
      <c r="U11" s="109"/>
      <c r="V11" s="21" t="str">
        <f>IF(U11&lt;&gt;0,U11+'Basic Price Adjustment'!$E34,"")</f>
        <v/>
      </c>
      <c r="W11" s="109">
        <v>67.5</v>
      </c>
      <c r="X11" s="21">
        <f>IF(W11&lt;&gt;0,W11+'Basic Price Adjustment'!$E34,"")</f>
        <v>65.510000000000005</v>
      </c>
    </row>
    <row r="12" spans="1:24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15">
        <v>69.84</v>
      </c>
      <c r="H12" s="22">
        <f>IF(G12&lt;&gt;0,G12+'Basic Price Adjustment'!$E35,"")</f>
        <v>67.58</v>
      </c>
      <c r="I12" s="115">
        <v>59.18</v>
      </c>
      <c r="J12" s="22">
        <f>IF(I12&lt;&gt;0,I12+'Basic Price Adjustment'!$E35,"")</f>
        <v>56.92</v>
      </c>
      <c r="K12" s="115">
        <v>79.239999999999995</v>
      </c>
      <c r="L12" s="22">
        <f>IF(K12&lt;&gt;0,K12+'Basic Price Adjustment'!$E35,"")</f>
        <v>76.97999999999999</v>
      </c>
      <c r="M12" s="113">
        <v>73.260000000000005</v>
      </c>
      <c r="N12" s="22">
        <f>IF(M12&lt;&gt;0,M12+'Basic Price Adjustment'!$E35,"")</f>
        <v>71</v>
      </c>
      <c r="O12" s="113">
        <v>78.61</v>
      </c>
      <c r="P12" s="22">
        <f>IF(O12&lt;&gt;0,O12+'Basic Price Adjustment'!$E35,"")</f>
        <v>76.349999999999994</v>
      </c>
      <c r="Q12" s="115">
        <v>77</v>
      </c>
      <c r="R12" s="22">
        <f>IF(Q12&lt;&gt;0,Q12+'Basic Price Adjustment'!$E35,"")</f>
        <v>74.739999999999995</v>
      </c>
      <c r="S12" s="115">
        <v>68</v>
      </c>
      <c r="T12" s="22">
        <f>IF(S12&lt;&gt;0,S12+'Basic Price Adjustment'!$E35,"")</f>
        <v>65.739999999999995</v>
      </c>
      <c r="U12" s="115"/>
      <c r="V12" s="22" t="str">
        <f>IF(U12&lt;&gt;0,U12+'Basic Price Adjustment'!$E35,"")</f>
        <v/>
      </c>
      <c r="W12" s="115">
        <v>73.5</v>
      </c>
      <c r="X12" s="22">
        <f>IF(W12&lt;&gt;0,W12+'Basic Price Adjustment'!$E35,"")</f>
        <v>71.239999999999995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77</v>
      </c>
      <c r="R13" s="21">
        <f>IF(Q13&lt;&gt;0,Q13+'Basic Price Adjustment'!$E36,"")</f>
        <v>74.739999999999995</v>
      </c>
      <c r="S13" s="109">
        <v>68</v>
      </c>
      <c r="T13" s="21">
        <f>IF(S13&lt;&gt;0,S13+'Basic Price Adjustment'!$E36,"")</f>
        <v>65.739999999999995</v>
      </c>
      <c r="U13" s="109"/>
      <c r="V13" s="21" t="str">
        <f>IF(U13&lt;&gt;0,U13+'Basic Price Adjustment'!$E36,"")</f>
        <v/>
      </c>
      <c r="W13" s="109">
        <v>73.5</v>
      </c>
      <c r="X13" s="21">
        <f>IF(W13&lt;&gt;0,W13+'Basic Price Adjustment'!$E36,"")</f>
        <v>71.239999999999995</v>
      </c>
    </row>
    <row r="14" spans="1:24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15">
        <v>70.84</v>
      </c>
      <c r="H14" s="22">
        <f>IF(G14&lt;&gt;0,G14+'Basic Price Adjustment'!$E37,"")</f>
        <v>68.490000000000009</v>
      </c>
      <c r="I14" s="115">
        <v>59.92</v>
      </c>
      <c r="J14" s="22">
        <f>IF(I14&lt;&gt;0,I14+'Basic Price Adjustment'!$E37,"")</f>
        <v>57.57</v>
      </c>
      <c r="K14" s="115">
        <v>79.42</v>
      </c>
      <c r="L14" s="22">
        <f>IF(K14&lt;&gt;0,K14+'Basic Price Adjustment'!$E37,"")</f>
        <v>77.070000000000007</v>
      </c>
      <c r="M14" s="113">
        <v>73.23</v>
      </c>
      <c r="N14" s="22">
        <f>IF(M14&lt;&gt;0,M14+'Basic Price Adjustment'!$E37,"")</f>
        <v>70.88000000000001</v>
      </c>
      <c r="O14" s="113">
        <v>78.64</v>
      </c>
      <c r="P14" s="22">
        <f>IF(O14&lt;&gt;0,O14+'Basic Price Adjustment'!$E37,"")</f>
        <v>76.290000000000006</v>
      </c>
      <c r="Q14" s="115">
        <v>77</v>
      </c>
      <c r="R14" s="22">
        <f>IF(Q14&lt;&gt;0,Q14+'Basic Price Adjustment'!$E37,"")</f>
        <v>74.650000000000006</v>
      </c>
      <c r="S14" s="115">
        <v>68</v>
      </c>
      <c r="T14" s="22">
        <f>IF(S14&lt;&gt;0,S14+'Basic Price Adjustment'!$E37,"")</f>
        <v>65.650000000000006</v>
      </c>
      <c r="U14" s="115"/>
      <c r="V14" s="22" t="str">
        <f>IF(U14&lt;&gt;0,U14+'Basic Price Adjustment'!$E37,"")</f>
        <v/>
      </c>
      <c r="W14" s="115">
        <v>73.5</v>
      </c>
      <c r="X14" s="22">
        <f>IF(W14&lt;&gt;0,W14+'Basic Price Adjustment'!$E37,"")</f>
        <v>71.150000000000006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92</v>
      </c>
      <c r="R15" s="21">
        <f>IF(Q15&lt;&gt;0,Q15+'Basic Price Adjustment'!$E38,"")</f>
        <v>89.69</v>
      </c>
      <c r="S15" s="109">
        <v>88</v>
      </c>
      <c r="T15" s="21">
        <f>IF(S15&lt;&gt;0,S15+'Basic Price Adjustment'!$E38,"")</f>
        <v>85.69</v>
      </c>
      <c r="U15" s="109"/>
      <c r="V15" s="21" t="str">
        <f>IF(U15&lt;&gt;0,U15+'Basic Price Adjustment'!$E38,"")</f>
        <v/>
      </c>
      <c r="W15" s="109">
        <v>78</v>
      </c>
      <c r="X15" s="21">
        <f>IF(W15&lt;&gt;0,W15+'Basic Price Adjustment'!$E38,"")</f>
        <v>75.69</v>
      </c>
    </row>
    <row r="16" spans="1:24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15">
        <v>73.84</v>
      </c>
      <c r="H16" s="22">
        <f>IF(G16&lt;&gt;0,G16+'Basic Price Adjustment'!$E39,"")</f>
        <v>71.710000000000008</v>
      </c>
      <c r="I16" s="115">
        <v>62.61</v>
      </c>
      <c r="J16" s="22">
        <f>IF(I16&lt;&gt;0,I16+'Basic Price Adjustment'!$E39,"")</f>
        <v>60.48</v>
      </c>
      <c r="K16" s="115">
        <v>79.319999999999993</v>
      </c>
      <c r="L16" s="22">
        <f>IF(K16&lt;&gt;0,K16+'Basic Price Adjustment'!$E39,"")</f>
        <v>77.19</v>
      </c>
      <c r="M16" s="116">
        <v>74.430000000000007</v>
      </c>
      <c r="N16" s="22">
        <f>IF(M16&lt;&gt;0,M16+'Basic Price Adjustment'!$E39,"")</f>
        <v>72.300000000000011</v>
      </c>
      <c r="O16" s="116">
        <v>78.69</v>
      </c>
      <c r="P16" s="22">
        <f>IF(O16&lt;&gt;0,O16+'Basic Price Adjustment'!$E39,"")</f>
        <v>76.56</v>
      </c>
      <c r="Q16" s="115">
        <v>79</v>
      </c>
      <c r="R16" s="22">
        <f>IF(Q16&lt;&gt;0,Q16+'Basic Price Adjustment'!$E39,"")</f>
        <v>76.87</v>
      </c>
      <c r="S16" s="115">
        <v>70</v>
      </c>
      <c r="T16" s="22">
        <f>IF(S16&lt;&gt;0,S16+'Basic Price Adjustment'!$E39,"")</f>
        <v>67.87</v>
      </c>
      <c r="U16" s="115"/>
      <c r="V16" s="22" t="str">
        <f>IF(U16&lt;&gt;0,U16+'Basic Price Adjustment'!$E39,"")</f>
        <v/>
      </c>
      <c r="W16" s="115">
        <v>74.75</v>
      </c>
      <c r="X16" s="22">
        <f>IF(W16&lt;&gt;0,W16+'Basic Price Adjustment'!$E39,"")</f>
        <v>72.62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81</v>
      </c>
      <c r="R17" s="21">
        <f>IF(Q17&lt;&gt;0,Q17+'Basic Price Adjustment'!$E40,"")</f>
        <v>78.2</v>
      </c>
      <c r="S17" s="109">
        <v>76</v>
      </c>
      <c r="T17" s="21">
        <f>IF(S17&lt;&gt;0,S17+'Basic Price Adjustment'!$E40,"")</f>
        <v>73.2</v>
      </c>
      <c r="U17" s="109"/>
      <c r="V17" s="21" t="str">
        <f>IF(U17&lt;&gt;0,U17+'Basic Price Adjustment'!$E40,"")</f>
        <v/>
      </c>
      <c r="W17" s="109">
        <v>79.349999999999994</v>
      </c>
      <c r="X17" s="21">
        <f>IF(W17&lt;&gt;0,W17+'Basic Price Adjustment'!$E40,"")</f>
        <v>76.55</v>
      </c>
    </row>
    <row r="18" spans="1:24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15">
        <v>82.44</v>
      </c>
      <c r="H18" s="22">
        <f>IF(G18&lt;&gt;0,G18+'Basic Price Adjustment'!$E41,"")</f>
        <v>79.679999999999993</v>
      </c>
      <c r="I18" s="115">
        <v>72.400000000000006</v>
      </c>
      <c r="J18" s="22">
        <f>IF(I18&lt;&gt;0,I18+'Basic Price Adjustment'!$E41,"")</f>
        <v>69.64</v>
      </c>
      <c r="K18" s="115">
        <v>89.7</v>
      </c>
      <c r="L18" s="22">
        <f>IF(K18&lt;&gt;0,K18+'Basic Price Adjustment'!$E41,"")</f>
        <v>86.94</v>
      </c>
      <c r="M18" s="113">
        <v>82.98</v>
      </c>
      <c r="N18" s="22">
        <f>IF(M18&lt;&gt;0,M18+'Basic Price Adjustment'!$E41,"")</f>
        <v>80.22</v>
      </c>
      <c r="O18" s="113">
        <v>88.82</v>
      </c>
      <c r="P18" s="22">
        <f>IF(O18&lt;&gt;0,O18+'Basic Price Adjustment'!$E41,"")</f>
        <v>86.059999999999988</v>
      </c>
      <c r="Q18" s="115">
        <v>86</v>
      </c>
      <c r="R18" s="22">
        <f>IF(Q18&lt;&gt;0,Q18+'Basic Price Adjustment'!$E41,"")</f>
        <v>83.24</v>
      </c>
      <c r="S18" s="115">
        <v>77</v>
      </c>
      <c r="T18" s="22">
        <f>IF(S18&lt;&gt;0,S18+'Basic Price Adjustment'!$E41,"")</f>
        <v>74.239999999999995</v>
      </c>
      <c r="U18" s="115"/>
      <c r="V18" s="22" t="str">
        <f>IF(U18&lt;&gt;0,U18+'Basic Price Adjustment'!$E41,"")</f>
        <v/>
      </c>
      <c r="W18" s="115">
        <v>83.25</v>
      </c>
      <c r="X18" s="22">
        <f>IF(W18&lt;&gt;0,W18+'Basic Price Adjustment'!$E41,"")</f>
        <v>80.489999999999995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81</v>
      </c>
      <c r="R19" s="21">
        <f>IF(Q19&lt;&gt;0,Q19+'Basic Price Adjustment'!$E42,"")</f>
        <v>78.239999999999995</v>
      </c>
      <c r="S19" s="109">
        <v>76</v>
      </c>
      <c r="T19" s="21">
        <f>IF(S19&lt;&gt;0,S19+'Basic Price Adjustment'!$E42,"")</f>
        <v>73.239999999999995</v>
      </c>
      <c r="U19" s="109"/>
      <c r="V19" s="21" t="str">
        <f>IF(U19&lt;&gt;0,U19+'Basic Price Adjustment'!$E42,"")</f>
        <v/>
      </c>
      <c r="W19" s="109">
        <v>79.349999999999994</v>
      </c>
      <c r="X19" s="21">
        <f>IF(W19&lt;&gt;0,W19+'Basic Price Adjustment'!$E42,"")</f>
        <v>76.589999999999989</v>
      </c>
    </row>
    <row r="20" spans="1:24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15">
        <v>80.069999999999993</v>
      </c>
      <c r="H20" s="22">
        <f>IF(G20&lt;&gt;0,G20+'Basic Price Adjustment'!$E43,"")</f>
        <v>77.36</v>
      </c>
      <c r="I20" s="115">
        <v>69.459999999999994</v>
      </c>
      <c r="J20" s="22">
        <f>IF(I20&lt;&gt;0,I20+'Basic Price Adjustment'!$E43,"")</f>
        <v>66.75</v>
      </c>
      <c r="K20" s="115">
        <v>89.88</v>
      </c>
      <c r="L20" s="22">
        <f>IF(K20&lt;&gt;0,K20+'Basic Price Adjustment'!$E43,"")</f>
        <v>87.17</v>
      </c>
      <c r="M20" s="113">
        <v>82.19</v>
      </c>
      <c r="N20" s="22">
        <f>IF(M20&lt;&gt;0,M20+'Basic Price Adjustment'!$E43,"")</f>
        <v>79.48</v>
      </c>
      <c r="O20" s="113">
        <v>89.01</v>
      </c>
      <c r="P20" s="22">
        <f>IF(O20&lt;&gt;0,O20+'Basic Price Adjustment'!$E43,"")</f>
        <v>86.300000000000011</v>
      </c>
      <c r="Q20" s="115">
        <v>100</v>
      </c>
      <c r="R20" s="22">
        <f>IF(Q20&lt;&gt;0,Q20+'Basic Price Adjustment'!$E43,"")</f>
        <v>97.29</v>
      </c>
      <c r="S20" s="115">
        <v>93</v>
      </c>
      <c r="T20" s="22">
        <f>IF(S20&lt;&gt;0,S20+'Basic Price Adjustment'!$E43,"")</f>
        <v>90.29</v>
      </c>
      <c r="U20" s="115"/>
      <c r="V20" s="22" t="str">
        <f>IF(U20&lt;&gt;0,U20+'Basic Price Adjustment'!$E43,"")</f>
        <v/>
      </c>
      <c r="W20" s="115">
        <v>83.5</v>
      </c>
      <c r="X20" s="22">
        <f>IF(W20&lt;&gt;0,W20+'Basic Price Adjustment'!$E43,"")</f>
        <v>80.790000000000006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112</v>
      </c>
      <c r="R21" s="21">
        <f>IF(Q21&lt;&gt;0,Q21+'Basic Price Adjustment'!$E44,"")</f>
        <v>108.57</v>
      </c>
      <c r="S21" s="109">
        <v>98</v>
      </c>
      <c r="T21" s="21">
        <f>IF(S21&lt;&gt;0,S21+'Basic Price Adjustment'!$E44,"")</f>
        <v>94.57</v>
      </c>
      <c r="U21" s="109"/>
      <c r="V21" s="21" t="str">
        <f>IF(U21&lt;&gt;0,U21+'Basic Price Adjustment'!$E44,"")</f>
        <v/>
      </c>
      <c r="W21" s="109">
        <v>92.25</v>
      </c>
      <c r="X21" s="21">
        <f>IF(W21&lt;&gt;0,W21+'Basic Price Adjustment'!$E44,"")</f>
        <v>88.82</v>
      </c>
    </row>
    <row r="22" spans="1:24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15">
        <v>110.03</v>
      </c>
      <c r="H22" s="22">
        <f>IF(G22&lt;&gt;0,G22+'Basic Price Adjustment'!$E45,"")</f>
        <v>106.78</v>
      </c>
      <c r="I22" s="115">
        <v>105.87</v>
      </c>
      <c r="J22" s="22">
        <f>IF(I22&lt;&gt;0,I22+'Basic Price Adjustment'!$E45,"")</f>
        <v>102.62</v>
      </c>
      <c r="K22" s="115">
        <v>108.8</v>
      </c>
      <c r="L22" s="22">
        <f>IF(K22&lt;&gt;0,K22+'Basic Price Adjustment'!$E45,"")</f>
        <v>105.55</v>
      </c>
      <c r="M22" s="116">
        <v>96.88</v>
      </c>
      <c r="N22" s="22">
        <f>IF(M22&lt;&gt;0,M22+'Basic Price Adjustment'!$E45,"")</f>
        <v>93.63</v>
      </c>
      <c r="O22" s="116">
        <v>115.57</v>
      </c>
      <c r="P22" s="22">
        <f>IF(O22&lt;&gt;0,O22+'Basic Price Adjustment'!$E45,"")</f>
        <v>112.32</v>
      </c>
      <c r="Q22" s="115">
        <v>124</v>
      </c>
      <c r="R22" s="22">
        <f>IF(Q22&lt;&gt;0,Q22+'Basic Price Adjustment'!$E45,"")</f>
        <v>120.75</v>
      </c>
      <c r="S22" s="115">
        <v>116</v>
      </c>
      <c r="T22" s="22">
        <f>IF(S22&lt;&gt;0,S22+'Basic Price Adjustment'!$E45,"")</f>
        <v>112.75</v>
      </c>
      <c r="U22" s="115"/>
      <c r="V22" s="22" t="str">
        <f>IF(U22&lt;&gt;0,U22+'Basic Price Adjustment'!$E45,"")</f>
        <v/>
      </c>
      <c r="W22" s="115">
        <v>94.25</v>
      </c>
      <c r="X22" s="22">
        <f>IF(W22&lt;&gt;0,W22+'Basic Price Adjustment'!$E45,"")</f>
        <v>91</v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110</v>
      </c>
      <c r="R23" s="21">
        <f>IF(Q23&lt;&gt;0,Q23+'Basic Price Adjustment'!$E46,"")</f>
        <v>106.7</v>
      </c>
      <c r="S23" s="109">
        <v>95</v>
      </c>
      <c r="T23" s="21">
        <f>IF(S23&lt;&gt;0,S23+'Basic Price Adjustment'!$E46,"")</f>
        <v>91.7</v>
      </c>
      <c r="U23" s="109"/>
      <c r="V23" s="21" t="str">
        <f>IF(U23&lt;&gt;0,U23+'Basic Price Adjustment'!$E46,"")</f>
        <v/>
      </c>
      <c r="W23" s="109">
        <v>94.25</v>
      </c>
      <c r="X23" s="21">
        <f>IF(W23&lt;&gt;0,W23+'Basic Price Adjustment'!$E46,"")</f>
        <v>90.95</v>
      </c>
    </row>
    <row r="24" spans="1:24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15">
        <v>99.58</v>
      </c>
      <c r="H24" s="22">
        <f>IF(G24&lt;&gt;0,G24+'Basic Price Adjustment'!$E47,"")</f>
        <v>96.19</v>
      </c>
      <c r="I24" s="115">
        <v>81.900000000000006</v>
      </c>
      <c r="J24" s="22">
        <f>IF(I24&lt;&gt;0,I24+'Basic Price Adjustment'!$E47,"")</f>
        <v>78.510000000000005</v>
      </c>
      <c r="K24" s="115">
        <v>105.66</v>
      </c>
      <c r="L24" s="22">
        <f>IF(K24&lt;&gt;0,K24+'Basic Price Adjustment'!$E47,"")</f>
        <v>102.27</v>
      </c>
      <c r="M24" s="116">
        <v>100.98</v>
      </c>
      <c r="N24" s="22">
        <f>IF(M24&lt;&gt;0,M24+'Basic Price Adjustment'!$E47,"")</f>
        <v>97.59</v>
      </c>
      <c r="O24" s="116">
        <v>111.77</v>
      </c>
      <c r="P24" s="22">
        <f>IF(O24&lt;&gt;0,O24+'Basic Price Adjustment'!$E47,"")</f>
        <v>108.38</v>
      </c>
      <c r="Q24" s="115">
        <v>121</v>
      </c>
      <c r="R24" s="22">
        <f>IF(Q24&lt;&gt;0,Q24+'Basic Price Adjustment'!$E47,"")</f>
        <v>117.61</v>
      </c>
      <c r="S24" s="115">
        <v>120</v>
      </c>
      <c r="T24" s="22">
        <f>IF(S24&lt;&gt;0,S24+'Basic Price Adjustment'!$E47,"")</f>
        <v>116.61</v>
      </c>
      <c r="U24" s="115"/>
      <c r="V24" s="22" t="str">
        <f>IF(U24&lt;&gt;0,U24+'Basic Price Adjustment'!$E47,"")</f>
        <v/>
      </c>
      <c r="W24" s="115">
        <v>98.25</v>
      </c>
      <c r="X24" s="22">
        <f>IF(W24&lt;&gt;0,W24+'Basic Price Adjustment'!$E47,"")</f>
        <v>94.86</v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89</v>
      </c>
      <c r="R25" s="21">
        <f>IF(Q25&lt;&gt;0,Q25+'Basic Price Adjustment'!$E48,"")</f>
        <v>86.47</v>
      </c>
      <c r="S25" s="109">
        <v>77</v>
      </c>
      <c r="T25" s="21">
        <f>IF(S25&lt;&gt;0,S25+'Basic Price Adjustment'!$E48,"")</f>
        <v>74.47</v>
      </c>
      <c r="U25" s="109"/>
      <c r="V25" s="21" t="str">
        <f>IF(U25&lt;&gt;0,U25+'Basic Price Adjustment'!$E48,"")</f>
        <v/>
      </c>
      <c r="W25" s="109">
        <v>83.4</v>
      </c>
      <c r="X25" s="21">
        <f>IF(W25&lt;&gt;0,W25+'Basic Price Adjustment'!$E48,"")</f>
        <v>80.87</v>
      </c>
    </row>
    <row r="26" spans="1:24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15">
        <v>83.67</v>
      </c>
      <c r="H26" s="22">
        <f>IF(G26&lt;&gt;0,G26+'Basic Price Adjustment'!$E49,"")</f>
        <v>81.14</v>
      </c>
      <c r="I26" s="115">
        <v>70.98</v>
      </c>
      <c r="J26" s="22">
        <f>IF(I26&lt;&gt;0,I26+'Basic Price Adjustment'!$E49,"")</f>
        <v>68.45</v>
      </c>
      <c r="K26" s="115">
        <v>93.66</v>
      </c>
      <c r="L26" s="22">
        <f>IF(K26&lt;&gt;0,K26+'Basic Price Adjustment'!$E49,"")</f>
        <v>91.13</v>
      </c>
      <c r="M26" s="116">
        <v>81.8</v>
      </c>
      <c r="N26" s="22">
        <f>IF(M26&lt;&gt;0,M26+'Basic Price Adjustment'!$E49,"")</f>
        <v>79.27</v>
      </c>
      <c r="O26" s="116">
        <v>96.35</v>
      </c>
      <c r="P26" s="22">
        <f>IF(O26&lt;&gt;0,O26+'Basic Price Adjustment'!$E49,"")</f>
        <v>93.82</v>
      </c>
      <c r="Q26" s="115">
        <v>102</v>
      </c>
      <c r="R26" s="22">
        <f>IF(Q26&lt;&gt;0,Q26+'Basic Price Adjustment'!$E49,"")</f>
        <v>99.47</v>
      </c>
      <c r="S26" s="115">
        <v>98</v>
      </c>
      <c r="T26" s="22">
        <f>IF(S26&lt;&gt;0,S26+'Basic Price Adjustment'!$E49,"")</f>
        <v>95.47</v>
      </c>
      <c r="U26" s="115"/>
      <c r="V26" s="22" t="str">
        <f>IF(U26&lt;&gt;0,U26+'Basic Price Adjustment'!$E49,"")</f>
        <v/>
      </c>
      <c r="W26" s="115">
        <v>83.4</v>
      </c>
      <c r="X26" s="22">
        <f>IF(W26&lt;&gt;0,W26+'Basic Price Adjustment'!$E49,"")</f>
        <v>80.87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29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7">
        <v>84</v>
      </c>
      <c r="B28" s="46" t="s">
        <v>121</v>
      </c>
      <c r="C28" s="114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31">
        <v>107.88</v>
      </c>
      <c r="H28" s="26">
        <f>IF(G28&lt;&gt;0,G28+'Basic Price Adjustment'!$E51,"")</f>
        <v>104.44999999999999</v>
      </c>
      <c r="I28" s="114">
        <v>102.68</v>
      </c>
      <c r="J28" s="26">
        <f>IF(I28&lt;&gt;0,I28+'Basic Price Adjustment'!$E51,"")</f>
        <v>99.25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  <c r="W28" s="45"/>
      <c r="X28" s="26" t="str">
        <f>IF(W28&lt;&gt;0,W28+'Basic Price Adjustment'!$E51,"")</f>
        <v/>
      </c>
    </row>
  </sheetData>
  <mergeCells count="52">
    <mergeCell ref="C2:J2"/>
    <mergeCell ref="K2:P2"/>
    <mergeCell ref="Q2:T2"/>
    <mergeCell ref="U2:V2"/>
    <mergeCell ref="W2:X2"/>
    <mergeCell ref="W3:X3"/>
    <mergeCell ref="Q3:T3"/>
    <mergeCell ref="A3:A8"/>
    <mergeCell ref="B3:B4"/>
    <mergeCell ref="B5:B6"/>
    <mergeCell ref="W6:X6"/>
    <mergeCell ref="W7:X7"/>
    <mergeCell ref="C7:D7"/>
    <mergeCell ref="G7:H7"/>
    <mergeCell ref="I7:J7"/>
    <mergeCell ref="Q6:R6"/>
    <mergeCell ref="S6:T6"/>
    <mergeCell ref="C3:J3"/>
    <mergeCell ref="C4:J4"/>
    <mergeCell ref="C5:J5"/>
    <mergeCell ref="C6:D6"/>
    <mergeCell ref="I6:J6"/>
    <mergeCell ref="U3:V3"/>
    <mergeCell ref="U4:V4"/>
    <mergeCell ref="U5:V5"/>
    <mergeCell ref="U6:V6"/>
    <mergeCell ref="K3:P3"/>
    <mergeCell ref="K4:P4"/>
    <mergeCell ref="K5:P5"/>
    <mergeCell ref="K6:L6"/>
    <mergeCell ref="M6:N6"/>
    <mergeCell ref="O6:P6"/>
    <mergeCell ref="I8:J8"/>
    <mergeCell ref="K7:L7"/>
    <mergeCell ref="W8:X8"/>
    <mergeCell ref="Q7:R7"/>
    <mergeCell ref="S7:T7"/>
    <mergeCell ref="Q8:R8"/>
    <mergeCell ref="S8:T8"/>
    <mergeCell ref="U8:V8"/>
    <mergeCell ref="M7:N7"/>
    <mergeCell ref="O7:P7"/>
    <mergeCell ref="K8:L8"/>
    <mergeCell ref="M8:N8"/>
    <mergeCell ref="O8:P8"/>
    <mergeCell ref="U7:V7"/>
    <mergeCell ref="E6:F6"/>
    <mergeCell ref="E7:F7"/>
    <mergeCell ref="E8:F8"/>
    <mergeCell ref="C8:D8"/>
    <mergeCell ref="G8:H8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0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31"/>
      <c r="G3" s="227" t="s">
        <v>245</v>
      </c>
      <c r="H3" s="228"/>
      <c r="I3" s="228"/>
      <c r="J3" s="229"/>
    </row>
    <row r="4" spans="1:10" s="27" customFormat="1" ht="30" customHeight="1" thickBot="1" x14ac:dyDescent="0.25">
      <c r="A4" s="171"/>
      <c r="B4" s="172"/>
      <c r="C4" s="149"/>
      <c r="D4" s="150"/>
      <c r="E4" s="161"/>
      <c r="F4" s="162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75" t="s">
        <v>33</v>
      </c>
      <c r="H6" s="176"/>
      <c r="I6" s="149" t="s">
        <v>29</v>
      </c>
      <c r="J6" s="150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209" t="s">
        <v>342</v>
      </c>
      <c r="H7" s="210"/>
      <c r="I7" s="209" t="s">
        <v>341</v>
      </c>
      <c r="J7" s="210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225" t="s">
        <v>38</v>
      </c>
      <c r="H8" s="226"/>
      <c r="I8" s="225" t="s">
        <v>323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77.5</v>
      </c>
      <c r="G10" s="121">
        <v>99.5</v>
      </c>
      <c r="H10" s="25">
        <f>IF(G10&lt;&gt;0,G10+'Basic Price Adjustment'!$E33,"")</f>
        <v>97.73</v>
      </c>
      <c r="I10" s="121">
        <v>69.75</v>
      </c>
      <c r="J10" s="25">
        <f>IF(I10&lt;&gt;0,I10+'Basic Price Adjustment'!$E33,"")</f>
        <v>67.98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78.150000000000006</v>
      </c>
      <c r="G11" s="109">
        <v>99.5</v>
      </c>
      <c r="H11" s="21">
        <f>IF(G11&lt;&gt;0,G11+'Basic Price Adjustment'!$E34,"")</f>
        <v>97.51</v>
      </c>
      <c r="I11" s="109">
        <v>69.75</v>
      </c>
      <c r="J11" s="21">
        <f>IF(I11&lt;&gt;0,I11+'Basic Price Adjustment'!$E34,"")</f>
        <v>67.760000000000005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78.11</v>
      </c>
      <c r="G12" s="109">
        <v>102.5</v>
      </c>
      <c r="H12" s="22">
        <f>IF(G12&lt;&gt;0,G12+'Basic Price Adjustment'!$E35,"")</f>
        <v>100.24</v>
      </c>
      <c r="I12" s="109">
        <v>79.75</v>
      </c>
      <c r="J12" s="22">
        <f>IF(I12&lt;&gt;0,I12+'Basic Price Adjustment'!$E35,"")</f>
        <v>77.489999999999995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78.11</v>
      </c>
      <c r="G13" s="109">
        <v>102.5</v>
      </c>
      <c r="H13" s="21">
        <f>IF(G13&lt;&gt;0,G13+'Basic Price Adjustment'!$E36,"")</f>
        <v>100.24</v>
      </c>
      <c r="I13" s="109">
        <v>79.75</v>
      </c>
      <c r="J13" s="21">
        <f>IF(I13&lt;&gt;0,I13+'Basic Price Adjustment'!$E36,"")</f>
        <v>77.489999999999995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78.160000000000011</v>
      </c>
      <c r="G14" s="109">
        <v>104.5</v>
      </c>
      <c r="H14" s="22">
        <f>IF(G14&lt;&gt;0,G14+'Basic Price Adjustment'!$E37,"")</f>
        <v>102.15</v>
      </c>
      <c r="I14" s="109">
        <v>79.75</v>
      </c>
      <c r="J14" s="22">
        <f>IF(I14&lt;&gt;0,I14+'Basic Price Adjustment'!$E37,"")</f>
        <v>77.400000000000006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88.039999999999992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81.61</v>
      </c>
      <c r="G16" s="109">
        <v>103.25</v>
      </c>
      <c r="H16" s="22">
        <f>IF(G16&lt;&gt;0,G16+'Basic Price Adjustment'!$E39,"")</f>
        <v>101.12</v>
      </c>
      <c r="I16" s="109">
        <v>79.849999999999994</v>
      </c>
      <c r="J16" s="22">
        <f>IF(I16&lt;&gt;0,I16+'Basic Price Adjustment'!$E39,"")</f>
        <v>77.72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85.27</v>
      </c>
      <c r="G17" s="109">
        <v>108.5</v>
      </c>
      <c r="H17" s="21">
        <f>IF(G17&lt;&gt;0,G17+'Basic Price Adjustment'!$E40,"")</f>
        <v>105.7</v>
      </c>
      <c r="I17" s="109">
        <v>81.599999999999994</v>
      </c>
      <c r="J17" s="21">
        <f>IF(I17&lt;&gt;0,I17+'Basic Price Adjustment'!$E40,"")</f>
        <v>78.8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95.78</v>
      </c>
      <c r="G18" s="109">
        <v>114</v>
      </c>
      <c r="H18" s="22">
        <f>IF(G18&lt;&gt;0,G18+'Basic Price Adjustment'!$E41,"")</f>
        <v>111.24</v>
      </c>
      <c r="I18" s="109">
        <v>94.9</v>
      </c>
      <c r="J18" s="22">
        <f>IF(I18&lt;&gt;0,I18+'Basic Price Adjustment'!$E41,"")</f>
        <v>92.14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85.309999999999988</v>
      </c>
      <c r="G19" s="109">
        <v>108.5</v>
      </c>
      <c r="H19" s="21">
        <f>IF(G19&lt;&gt;0,G19+'Basic Price Adjustment'!$E42,"")</f>
        <v>105.74</v>
      </c>
      <c r="I19" s="109">
        <v>82.65</v>
      </c>
      <c r="J19" s="21">
        <f>IF(I19&lt;&gt;0,I19+'Basic Price Adjustment'!$E42,"")</f>
        <v>79.89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93.850000000000009</v>
      </c>
      <c r="G20" s="109">
        <v>111</v>
      </c>
      <c r="H20" s="22">
        <f>IF(G20&lt;&gt;0,G20+'Basic Price Adjustment'!$E43,"")</f>
        <v>108.29</v>
      </c>
      <c r="I20" s="109">
        <v>93.9</v>
      </c>
      <c r="J20" s="22">
        <f>IF(I20&lt;&gt;0,I20+'Basic Price Adjustment'!$E43,"")</f>
        <v>91.190000000000012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116.57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116.75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109.42</v>
      </c>
      <c r="G23" s="109">
        <v>121</v>
      </c>
      <c r="H23" s="21">
        <f>IF(G23&lt;&gt;0,G23+'Basic Price Adjustment'!$E46,"")</f>
        <v>117.7</v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114.28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93.24</v>
      </c>
      <c r="G25" s="109">
        <v>108</v>
      </c>
      <c r="H25" s="21">
        <f>IF(G25&lt;&gt;0,G25+'Basic Price Adjustment'!$E48,"")</f>
        <v>105.47</v>
      </c>
      <c r="I25" s="109">
        <v>94.9</v>
      </c>
      <c r="J25" s="21">
        <f>IF(I25&lt;&gt;0,I25+'Basic Price Adjustment'!$E48,"")</f>
        <v>92.37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93.24</v>
      </c>
      <c r="G26" s="109">
        <v>108</v>
      </c>
      <c r="H26" s="22">
        <f>IF(G26&lt;&gt;0,G26+'Basic Price Adjustment'!$E49,"")</f>
        <v>105.47</v>
      </c>
      <c r="I26" s="109">
        <v>94.9</v>
      </c>
      <c r="J26" s="22">
        <f>IF(I26&lt;&gt;0,I26+'Basic Price Adjustment'!$E49,"")</f>
        <v>92.37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C2:D2"/>
    <mergeCell ref="E2:F2"/>
    <mergeCell ref="G2:J2"/>
    <mergeCell ref="C7:D7"/>
    <mergeCell ref="G7:H7"/>
    <mergeCell ref="I7:J7"/>
    <mergeCell ref="G3:J3"/>
    <mergeCell ref="E3:F3"/>
    <mergeCell ref="E4:F4"/>
    <mergeCell ref="G4:J4"/>
    <mergeCell ref="G5:J5"/>
    <mergeCell ref="G6:H6"/>
    <mergeCell ref="E5:F5"/>
    <mergeCell ref="A3:A8"/>
    <mergeCell ref="B3:B4"/>
    <mergeCell ref="C3:D3"/>
    <mergeCell ref="C4:D4"/>
    <mergeCell ref="B5:B6"/>
    <mergeCell ref="C5:D5"/>
    <mergeCell ref="C6:D6"/>
    <mergeCell ref="C8:D8"/>
    <mergeCell ref="G8:H8"/>
    <mergeCell ref="I8:J8"/>
    <mergeCell ref="E7:F7"/>
    <mergeCell ref="E8:F8"/>
    <mergeCell ref="I6:J6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6" width="13.42578125" style="2" hidden="1" customWidth="1"/>
    <col min="7" max="8" width="11.7109375" style="2" customWidth="1"/>
    <col min="9" max="16384" width="9.140625" style="3"/>
  </cols>
  <sheetData>
    <row r="2" spans="1:8" ht="15" customHeight="1" thickBot="1" x14ac:dyDescent="0.25">
      <c r="C2" s="177" t="s">
        <v>326</v>
      </c>
      <c r="D2" s="177"/>
      <c r="E2" s="177" t="s">
        <v>292</v>
      </c>
      <c r="F2" s="177"/>
      <c r="G2" s="177" t="s">
        <v>311</v>
      </c>
      <c r="H2" s="177"/>
    </row>
    <row r="3" spans="1:8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 t="s">
        <v>250</v>
      </c>
      <c r="F3" s="160"/>
      <c r="G3" s="159" t="s">
        <v>245</v>
      </c>
      <c r="H3" s="160"/>
    </row>
    <row r="4" spans="1:8" s="27" customFormat="1" ht="30" customHeight="1" x14ac:dyDescent="0.2">
      <c r="A4" s="171"/>
      <c r="B4" s="173" t="s">
        <v>11</v>
      </c>
      <c r="C4" s="159" t="s">
        <v>95</v>
      </c>
      <c r="D4" s="160"/>
      <c r="E4" s="58" t="s">
        <v>122</v>
      </c>
      <c r="F4" s="52"/>
      <c r="G4" s="159" t="s">
        <v>28</v>
      </c>
      <c r="H4" s="160"/>
    </row>
    <row r="5" spans="1:8" s="27" customFormat="1" ht="30" customHeight="1" thickBot="1" x14ac:dyDescent="0.25">
      <c r="A5" s="171"/>
      <c r="B5" s="174"/>
      <c r="C5" s="149" t="s">
        <v>71</v>
      </c>
      <c r="D5" s="150"/>
      <c r="E5" s="149" t="s">
        <v>150</v>
      </c>
      <c r="F5" s="150"/>
      <c r="G5" s="161" t="s">
        <v>235</v>
      </c>
      <c r="H5" s="162"/>
    </row>
    <row r="6" spans="1:8" ht="20.100000000000001" customHeight="1" x14ac:dyDescent="0.2">
      <c r="A6" s="171"/>
      <c r="B6" s="23" t="s">
        <v>15</v>
      </c>
      <c r="C6" s="151" t="s">
        <v>72</v>
      </c>
      <c r="D6" s="152"/>
      <c r="E6" s="151" t="s">
        <v>140</v>
      </c>
      <c r="F6" s="152"/>
      <c r="G6" s="151" t="s">
        <v>236</v>
      </c>
      <c r="H6" s="152"/>
    </row>
    <row r="7" spans="1:8" ht="20.100000000000001" customHeight="1" thickBot="1" x14ac:dyDescent="0.25">
      <c r="A7" s="172"/>
      <c r="B7" s="24"/>
      <c r="C7" s="153" t="s">
        <v>73</v>
      </c>
      <c r="D7" s="154"/>
      <c r="E7" s="153" t="s">
        <v>141</v>
      </c>
      <c r="F7" s="154"/>
      <c r="G7" s="153" t="s">
        <v>237</v>
      </c>
      <c r="H7" s="154"/>
    </row>
    <row r="8" spans="1:8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</row>
    <row r="9" spans="1:8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61.23</v>
      </c>
      <c r="E9" s="121"/>
      <c r="F9" s="25" t="str">
        <f>IF(E9&lt;&gt;0,E9+'Basic Price Adjustment'!$E33,"")</f>
        <v/>
      </c>
      <c r="G9" s="121">
        <v>72.5</v>
      </c>
      <c r="H9" s="25">
        <f>IF(G9&lt;&gt;0,G9+'Basic Price Adjustment'!$E33,"")</f>
        <v>70.73</v>
      </c>
    </row>
    <row r="10" spans="1:8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66.010000000000005</v>
      </c>
      <c r="E10" s="109"/>
      <c r="F10" s="21" t="str">
        <f>IF(E10&lt;&gt;0,E10+'Basic Price Adjustment'!$E34,"")</f>
        <v/>
      </c>
      <c r="G10" s="109">
        <v>72.5</v>
      </c>
      <c r="H10" s="21">
        <f>IF(G10&lt;&gt;0,G10+'Basic Price Adjustment'!$E34,"")</f>
        <v>70.510000000000005</v>
      </c>
    </row>
    <row r="11" spans="1:8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65.239999999999995</v>
      </c>
      <c r="E11" s="109"/>
      <c r="F11" s="22" t="str">
        <f>IF(E11&lt;&gt;0,E11+'Basic Price Adjustment'!$E35,"")</f>
        <v/>
      </c>
      <c r="G11" s="109">
        <v>78</v>
      </c>
      <c r="H11" s="22">
        <f>IF(G11&lt;&gt;0,G11+'Basic Price Adjustment'!$E35,"")</f>
        <v>75.739999999999995</v>
      </c>
    </row>
    <row r="12" spans="1:8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65.239999999999995</v>
      </c>
      <c r="E12" s="109"/>
      <c r="F12" s="21" t="str">
        <f>IF(E12&lt;&gt;0,E12+'Basic Price Adjustment'!$E36,"")</f>
        <v/>
      </c>
      <c r="G12" s="109">
        <v>78</v>
      </c>
      <c r="H12" s="21">
        <f>IF(G12&lt;&gt;0,G12+'Basic Price Adjustment'!$E36,"")</f>
        <v>75.739999999999995</v>
      </c>
    </row>
    <row r="13" spans="1:8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65.650000000000006</v>
      </c>
      <c r="E13" s="109"/>
      <c r="F13" s="22" t="str">
        <f>IF(E13&lt;&gt;0,E13+'Basic Price Adjustment'!$E37,"")</f>
        <v/>
      </c>
      <c r="G13" s="109">
        <v>78</v>
      </c>
      <c r="H13" s="22">
        <f>IF(G13&lt;&gt;0,G13+'Basic Price Adjustment'!$E37,"")</f>
        <v>75.650000000000006</v>
      </c>
    </row>
    <row r="14" spans="1:8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78.69</v>
      </c>
      <c r="E14" s="109"/>
      <c r="F14" s="21" t="str">
        <f>IF(E14&lt;&gt;0,E14+'Basic Price Adjustment'!$E38,"")</f>
        <v/>
      </c>
      <c r="G14" s="109">
        <v>94</v>
      </c>
      <c r="H14" s="21">
        <f>IF(G14&lt;&gt;0,G14+'Basic Price Adjustment'!$E38,"")</f>
        <v>91.69</v>
      </c>
    </row>
    <row r="15" spans="1:8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66.87</v>
      </c>
      <c r="E15" s="109"/>
      <c r="F15" s="22" t="str">
        <f>IF(E15&lt;&gt;0,E15+'Basic Price Adjustment'!$E39,"")</f>
        <v/>
      </c>
      <c r="G15" s="109">
        <v>80</v>
      </c>
      <c r="H15" s="22">
        <f>IF(G15&lt;&gt;0,G15+'Basic Price Adjustment'!$E39,"")</f>
        <v>77.87</v>
      </c>
    </row>
    <row r="16" spans="1:8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70.2</v>
      </c>
      <c r="E16" s="109"/>
      <c r="F16" s="21" t="str">
        <f>IF(E16&lt;&gt;0,E16+'Basic Price Adjustment'!$E40,"")</f>
        <v/>
      </c>
      <c r="G16" s="109">
        <v>85</v>
      </c>
      <c r="H16" s="21">
        <f>IF(G16&lt;&gt;0,G16+'Basic Price Adjustment'!$E40,"")</f>
        <v>82.2</v>
      </c>
    </row>
    <row r="17" spans="1:8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81.239999999999995</v>
      </c>
      <c r="E17" s="109"/>
      <c r="F17" s="22" t="str">
        <f>IF(E17&lt;&gt;0,E17+'Basic Price Adjustment'!$E41,"")</f>
        <v/>
      </c>
      <c r="G17" s="109">
        <v>98</v>
      </c>
      <c r="H17" s="22">
        <f>IF(G17&lt;&gt;0,G17+'Basic Price Adjustment'!$E41,"")</f>
        <v>95.24</v>
      </c>
    </row>
    <row r="18" spans="1:8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68.739999999999995</v>
      </c>
      <c r="E18" s="109"/>
      <c r="F18" s="21" t="str">
        <f>IF(E18&lt;&gt;0,E18+'Basic Price Adjustment'!$E42,"")</f>
        <v/>
      </c>
      <c r="G18" s="109">
        <v>83</v>
      </c>
      <c r="H18" s="21">
        <f>IF(G18&lt;&gt;0,G18+'Basic Price Adjustment'!$E42,"")</f>
        <v>80.239999999999995</v>
      </c>
    </row>
    <row r="19" spans="1:8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81.290000000000006</v>
      </c>
      <c r="E19" s="109"/>
      <c r="F19" s="22" t="str">
        <f>IF(E19&lt;&gt;0,E19+'Basic Price Adjustment'!$E43,"")</f>
        <v/>
      </c>
      <c r="G19" s="109">
        <v>98</v>
      </c>
      <c r="H19" s="22">
        <f>IF(G19&lt;&gt;0,G19+'Basic Price Adjustment'!$E43,"")</f>
        <v>95.29</v>
      </c>
    </row>
    <row r="20" spans="1:8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84.57</v>
      </c>
      <c r="E20" s="109"/>
      <c r="F20" s="21" t="str">
        <f>IF(E20&lt;&gt;0,E20+'Basic Price Adjustment'!$E44,"")</f>
        <v/>
      </c>
      <c r="G20" s="109"/>
      <c r="H20" s="21" t="str">
        <f>IF(G20&lt;&gt;0,G20+'Basic Price Adjustment'!$E44,"")</f>
        <v/>
      </c>
    </row>
    <row r="21" spans="1:8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97.75</v>
      </c>
      <c r="E21" s="109"/>
      <c r="F21" s="22" t="str">
        <f>IF(E21&lt;&gt;0,E21+'Basic Price Adjustment'!$E45,"")</f>
        <v/>
      </c>
      <c r="G21" s="109"/>
      <c r="H21" s="22" t="str">
        <f>IF(G21&lt;&gt;0,G21+'Basic Price Adjustment'!$E45,"")</f>
        <v/>
      </c>
    </row>
    <row r="22" spans="1:8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83.7</v>
      </c>
      <c r="E22" s="109"/>
      <c r="F22" s="21" t="str">
        <f>IF(E22&lt;&gt;0,E22+'Basic Price Adjustment'!$E46,"")</f>
        <v/>
      </c>
      <c r="G22" s="109">
        <v>105</v>
      </c>
      <c r="H22" s="21">
        <f>IF(G22&lt;&gt;0,G22+'Basic Price Adjustment'!$E46,"")</f>
        <v>101.7</v>
      </c>
    </row>
    <row r="23" spans="1:8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99.61</v>
      </c>
      <c r="E23" s="109"/>
      <c r="F23" s="22" t="str">
        <f>IF(E23&lt;&gt;0,E23+'Basic Price Adjustment'!$E47,"")</f>
        <v/>
      </c>
      <c r="G23" s="109"/>
      <c r="H23" s="22" t="str">
        <f>IF(G23&lt;&gt;0,G23+'Basic Price Adjustment'!$E47,"")</f>
        <v/>
      </c>
    </row>
    <row r="24" spans="1:8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80.47</v>
      </c>
      <c r="E24" s="109"/>
      <c r="F24" s="21" t="str">
        <f>IF(E24&lt;&gt;0,E24+'Basic Price Adjustment'!$E48,"")</f>
        <v/>
      </c>
      <c r="G24" s="109">
        <v>100</v>
      </c>
      <c r="H24" s="21">
        <f>IF(G24&lt;&gt;0,G24+'Basic Price Adjustment'!$E48,"")</f>
        <v>97.47</v>
      </c>
    </row>
    <row r="25" spans="1:8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84.47</v>
      </c>
      <c r="E25" s="109"/>
      <c r="F25" s="22" t="str">
        <f>IF(E25&lt;&gt;0,E25+'Basic Price Adjustment'!$E49,"")</f>
        <v/>
      </c>
      <c r="G25" s="109">
        <v>100</v>
      </c>
      <c r="H25" s="22">
        <f>IF(G25&lt;&gt;0,G25+'Basic Price Adjustment'!$E49,"")</f>
        <v>97.47</v>
      </c>
    </row>
    <row r="26" spans="1:8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116.79</v>
      </c>
      <c r="E26" s="110"/>
      <c r="F26" s="21" t="str">
        <f>IF(E26&lt;&gt;0,E26+'Basic Price Adjustment'!$E50,"")</f>
        <v/>
      </c>
      <c r="G26" s="29"/>
      <c r="H26" s="21" t="str">
        <f>IF(G26&lt;&gt;0,G26+'Basic Price Adjustment'!$E50,"")</f>
        <v/>
      </c>
    </row>
    <row r="27" spans="1:8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166.57</v>
      </c>
      <c r="E27" s="110"/>
      <c r="F27" s="26" t="str">
        <f>IF(E27&lt;&gt;0,E27+'Basic Price Adjustment'!$E51,"")</f>
        <v/>
      </c>
      <c r="G27" s="134"/>
      <c r="H27" s="26" t="str">
        <f>IF(G27&lt;&gt;0,G27+'Basic Price Adjustment'!$E51,"")</f>
        <v/>
      </c>
    </row>
    <row r="28" spans="1:8" x14ac:dyDescent="0.2">
      <c r="A28" s="3">
        <v>84</v>
      </c>
    </row>
  </sheetData>
  <mergeCells count="19">
    <mergeCell ref="G2:H2"/>
    <mergeCell ref="E5:F5"/>
    <mergeCell ref="E6:F6"/>
    <mergeCell ref="E7:F7"/>
    <mergeCell ref="C2:D2"/>
    <mergeCell ref="E2:F2"/>
    <mergeCell ref="G7:H7"/>
    <mergeCell ref="A3:A7"/>
    <mergeCell ref="B4:B5"/>
    <mergeCell ref="C3:D3"/>
    <mergeCell ref="G3:H3"/>
    <mergeCell ref="G4:H4"/>
    <mergeCell ref="G5:H5"/>
    <mergeCell ref="G6:H6"/>
    <mergeCell ref="C4:D4"/>
    <mergeCell ref="C5:D5"/>
    <mergeCell ref="C6:D6"/>
    <mergeCell ref="C7:D7"/>
    <mergeCell ref="E3:F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2"/>
      <c r="I3" s="58"/>
      <c r="J3" s="52"/>
      <c r="K3" s="58"/>
      <c r="L3" s="52"/>
    </row>
    <row r="4" spans="1:12" s="27" customFormat="1" ht="30" customHeight="1" thickBot="1" x14ac:dyDescent="0.25">
      <c r="A4" s="171"/>
      <c r="B4" s="172"/>
      <c r="C4" s="161"/>
      <c r="D4" s="180"/>
      <c r="E4" s="180"/>
      <c r="F4" s="162"/>
      <c r="G4" s="161"/>
      <c r="H4" s="180"/>
      <c r="I4" s="180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58" t="s">
        <v>126</v>
      </c>
      <c r="D5" s="59"/>
      <c r="E5" s="59"/>
      <c r="F5" s="52"/>
      <c r="G5" s="73" t="s">
        <v>28</v>
      </c>
      <c r="H5" s="75"/>
      <c r="I5" s="73"/>
      <c r="J5" s="75"/>
      <c r="K5" s="73"/>
      <c r="L5" s="75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34</v>
      </c>
      <c r="H6" s="78"/>
      <c r="I6" s="86" t="s">
        <v>348</v>
      </c>
      <c r="J6" s="78"/>
      <c r="K6" s="86" t="s">
        <v>46</v>
      </c>
      <c r="L6" s="78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232">
        <v>37.820300000000003</v>
      </c>
      <c r="H7" s="233"/>
      <c r="I7" s="232" t="s">
        <v>349</v>
      </c>
      <c r="J7" s="233"/>
      <c r="K7" s="232" t="s">
        <v>339</v>
      </c>
      <c r="L7" s="233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225">
        <v>-82.026579999999996</v>
      </c>
      <c r="H8" s="226"/>
      <c r="I8" s="225" t="s">
        <v>350</v>
      </c>
      <c r="J8" s="226"/>
      <c r="K8" s="225" t="s">
        <v>48</v>
      </c>
      <c r="L8" s="226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>
        <v>107.5</v>
      </c>
      <c r="H10" s="25">
        <f>IF(G10&lt;&gt;0,G10+'Basic Price Adjustment'!$E33,"")</f>
        <v>105.73</v>
      </c>
      <c r="I10" s="121"/>
      <c r="J10" s="25" t="str">
        <f>IF(I10&lt;&gt;0,I10+'Basic Price Adjustment'!$E33,"")</f>
        <v/>
      </c>
      <c r="K10" s="121">
        <v>77.55</v>
      </c>
      <c r="L10" s="25">
        <f>IF(K10&lt;&gt;0,K10+'Basic Price Adjustment'!$E33,"")</f>
        <v>75.78</v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7.5</v>
      </c>
      <c r="H11" s="21">
        <f>IF(G11&lt;&gt;0,G11+'Basic Price Adjustment'!$E34,"")</f>
        <v>5.51</v>
      </c>
      <c r="I11" s="109"/>
      <c r="J11" s="21" t="str">
        <f>IF(I11&lt;&gt;0,I11+'Basic Price Adjustment'!$E34,"")</f>
        <v/>
      </c>
      <c r="K11" s="109">
        <v>78.45</v>
      </c>
      <c r="L11" s="21">
        <f>IF(K11&lt;&gt;0,K11+'Basic Price Adjustment'!$E34,"")</f>
        <v>76.460000000000008</v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114</v>
      </c>
      <c r="H12" s="22">
        <f>IF(G12&lt;&gt;0,G12+'Basic Price Adjustment'!$E35,"")</f>
        <v>111.74</v>
      </c>
      <c r="I12" s="109">
        <v>86.65</v>
      </c>
      <c r="J12" s="22">
        <f>IF(I12&lt;&gt;0,I12+'Basic Price Adjustment'!$E35,"")</f>
        <v>84.39</v>
      </c>
      <c r="K12" s="109">
        <v>80.25</v>
      </c>
      <c r="L12" s="22">
        <f>IF(K12&lt;&gt;0,K12+'Basic Price Adjustment'!$E35,"")</f>
        <v>77.989999999999995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114</v>
      </c>
      <c r="H13" s="21">
        <f>IF(G13&lt;&gt;0,G13+'Basic Price Adjustment'!$E36,"")</f>
        <v>111.74</v>
      </c>
      <c r="I13" s="109">
        <v>86.65</v>
      </c>
      <c r="J13" s="21">
        <f>IF(I13&lt;&gt;0,I13+'Basic Price Adjustment'!$E36,"")</f>
        <v>84.39</v>
      </c>
      <c r="K13" s="109">
        <v>80.25</v>
      </c>
      <c r="L13" s="21">
        <f>IF(K13&lt;&gt;0,K13+'Basic Price Adjustment'!$E36,"")</f>
        <v>77.989999999999995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114</v>
      </c>
      <c r="H14" s="22">
        <f>IF(G14&lt;&gt;0,G14+'Basic Price Adjustment'!$E37,"")</f>
        <v>111.65</v>
      </c>
      <c r="I14" s="109">
        <v>86.65</v>
      </c>
      <c r="J14" s="22">
        <f>IF(I14&lt;&gt;0,I14+'Basic Price Adjustment'!$E37,"")</f>
        <v>84.300000000000011</v>
      </c>
      <c r="K14" s="109">
        <v>81</v>
      </c>
      <c r="L14" s="22">
        <f>IF(K14&lt;&gt;0,K14+'Basic Price Adjustment'!$E37,"")</f>
        <v>78.650000000000006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119.5</v>
      </c>
      <c r="H15" s="21">
        <f>IF(G15&lt;&gt;0,G15+'Basic Price Adjustment'!$E38,"")</f>
        <v>117.19</v>
      </c>
      <c r="I15" s="109">
        <v>93.25</v>
      </c>
      <c r="J15" s="21">
        <f>IF(I15&lt;&gt;0,I15+'Basic Price Adjustment'!$E38,"")</f>
        <v>90.94</v>
      </c>
      <c r="K15" s="109">
        <v>89.9</v>
      </c>
      <c r="L15" s="21">
        <f>IF(K15&lt;&gt;0,K15+'Basic Price Adjustment'!$E38,"")</f>
        <v>87.59</v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>
        <v>115.5</v>
      </c>
      <c r="H16" s="22">
        <f>IF(G16&lt;&gt;0,G16+'Basic Price Adjustment'!$E39,"")</f>
        <v>113.37</v>
      </c>
      <c r="I16" s="109"/>
      <c r="J16" s="22" t="str">
        <f>IF(I16&lt;&gt;0,I16+'Basic Price Adjustment'!$E39,"")</f>
        <v/>
      </c>
      <c r="K16" s="109">
        <v>80.75</v>
      </c>
      <c r="L16" s="22">
        <f>IF(K16&lt;&gt;0,K16+'Basic Price Adjustment'!$E39,"")</f>
        <v>78.62</v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121.5</v>
      </c>
      <c r="H17" s="21">
        <f>IF(G17&lt;&gt;0,G17+'Basic Price Adjustment'!$E40,"")</f>
        <v>118.7</v>
      </c>
      <c r="I17" s="109">
        <v>94.65</v>
      </c>
      <c r="J17" s="21">
        <f>IF(I17&lt;&gt;0,I17+'Basic Price Adjustment'!$E40,"")</f>
        <v>91.850000000000009</v>
      </c>
      <c r="K17" s="109">
        <v>87.9</v>
      </c>
      <c r="L17" s="21">
        <f>IF(K17&lt;&gt;0,K17+'Basic Price Adjustment'!$E40,"")</f>
        <v>85.100000000000009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>
        <v>123.5</v>
      </c>
      <c r="H18" s="22">
        <f>IF(G18&lt;&gt;0,G18+'Basic Price Adjustment'!$E41,"")</f>
        <v>120.74</v>
      </c>
      <c r="I18" s="109"/>
      <c r="J18" s="22" t="str">
        <f>IF(I18&lt;&gt;0,I18+'Basic Price Adjustment'!$E41,"")</f>
        <v/>
      </c>
      <c r="K18" s="109">
        <v>93.5</v>
      </c>
      <c r="L18" s="22">
        <f>IF(K18&lt;&gt;0,K18+'Basic Price Adjustment'!$E41,"")</f>
        <v>90.74</v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121.5</v>
      </c>
      <c r="H19" s="21">
        <f>IF(G19&lt;&gt;0,G19+'Basic Price Adjustment'!$E42,"")</f>
        <v>118.74</v>
      </c>
      <c r="I19" s="109">
        <v>94.65</v>
      </c>
      <c r="J19" s="21">
        <f>IF(I19&lt;&gt;0,I19+'Basic Price Adjustment'!$E42,"")</f>
        <v>91.89</v>
      </c>
      <c r="K19" s="109">
        <v>87.9</v>
      </c>
      <c r="L19" s="21">
        <f>IF(K19&lt;&gt;0,K19+'Basic Price Adjustment'!$E42,"")</f>
        <v>85.14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>
        <v>122.5</v>
      </c>
      <c r="H20" s="22">
        <f>IF(G20&lt;&gt;0,G20+'Basic Price Adjustment'!$E43,"")</f>
        <v>119.79</v>
      </c>
      <c r="I20" s="109">
        <v>99.5</v>
      </c>
      <c r="J20" s="22">
        <f>IF(I20&lt;&gt;0,I20+'Basic Price Adjustment'!$E43,"")</f>
        <v>96.79</v>
      </c>
      <c r="K20" s="109">
        <v>96.3</v>
      </c>
      <c r="L20" s="22">
        <f>IF(K20&lt;&gt;0,K20+'Basic Price Adjustment'!$E43,"")</f>
        <v>93.59</v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0</v>
      </c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119.75</v>
      </c>
      <c r="L21" s="21">
        <f>IF(K21&lt;&gt;0,K21+'Basic Price Adjustment'!$E44,"")</f>
        <v>116.32</v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>
        <v>0</v>
      </c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119.75</v>
      </c>
      <c r="L22" s="22">
        <f>IF(K22&lt;&gt;0,K22+'Basic Price Adjustment'!$E45,"")</f>
        <v>116.5</v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0</v>
      </c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>
        <v>104.5</v>
      </c>
      <c r="L23" s="21">
        <f>IF(K23&lt;&gt;0,K23+'Basic Price Adjustment'!$E46,"")</f>
        <v>101.2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>
        <v>0</v>
      </c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>
        <v>119.75</v>
      </c>
      <c r="L24" s="22">
        <f>IF(K24&lt;&gt;0,K24+'Basic Price Adjustment'!$E47,"")</f>
        <v>116.36</v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120.5</v>
      </c>
      <c r="H25" s="21">
        <f>IF(G25&lt;&gt;0,G25+'Basic Price Adjustment'!$E48,"")</f>
        <v>117.97</v>
      </c>
      <c r="I25" s="109"/>
      <c r="J25" s="21" t="str">
        <f>IF(I25&lt;&gt;0,I25+'Basic Price Adjustment'!$E48,"")</f>
        <v/>
      </c>
      <c r="K25" s="109">
        <v>96.75</v>
      </c>
      <c r="L25" s="21">
        <f>IF(K25&lt;&gt;0,K25+'Basic Price Adjustment'!$E48,"")</f>
        <v>94.22</v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>
        <v>120.5</v>
      </c>
      <c r="H26" s="22">
        <f>IF(G26&lt;&gt;0,G26+'Basic Price Adjustment'!$E49,"")</f>
        <v>117.97</v>
      </c>
      <c r="I26" s="109"/>
      <c r="J26" s="22" t="str">
        <f>IF(I26&lt;&gt;0,I26+'Basic Price Adjustment'!$E49,"")</f>
        <v/>
      </c>
      <c r="K26" s="109">
        <v>96.75</v>
      </c>
      <c r="L26" s="22">
        <f>IF(K26&lt;&gt;0,K26+'Basic Price Adjustment'!$E49,"")</f>
        <v>94.22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19">
    <mergeCell ref="B5:B6"/>
    <mergeCell ref="A3:A8"/>
    <mergeCell ref="B3:B4"/>
    <mergeCell ref="C7:D7"/>
    <mergeCell ref="E7:F7"/>
    <mergeCell ref="C8:D8"/>
    <mergeCell ref="E8:F8"/>
    <mergeCell ref="C6:D6"/>
    <mergeCell ref="E6:F6"/>
    <mergeCell ref="K7:L7"/>
    <mergeCell ref="K8:L8"/>
    <mergeCell ref="G2:L2"/>
    <mergeCell ref="C4:F4"/>
    <mergeCell ref="G4:L4"/>
    <mergeCell ref="C2:F2"/>
    <mergeCell ref="G7:H7"/>
    <mergeCell ref="G8:H8"/>
    <mergeCell ref="I7:J7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1" hidden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329</v>
      </c>
      <c r="R2" s="177"/>
      <c r="S2" s="177" t="s">
        <v>291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>
        <v>176284</v>
      </c>
      <c r="D3" s="163"/>
      <c r="E3" s="163"/>
      <c r="F3" s="163"/>
      <c r="G3" s="163"/>
      <c r="H3" s="163"/>
      <c r="I3" s="163"/>
      <c r="J3" s="160"/>
      <c r="K3" s="159">
        <v>200095</v>
      </c>
      <c r="L3" s="163"/>
      <c r="M3" s="163"/>
      <c r="N3" s="163"/>
      <c r="O3" s="163"/>
      <c r="P3" s="160"/>
      <c r="Q3" s="159">
        <v>203375</v>
      </c>
      <c r="R3" s="160"/>
      <c r="S3" s="159" t="s">
        <v>242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60</v>
      </c>
      <c r="R5" s="160"/>
      <c r="S5" s="159" t="s">
        <v>67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123</v>
      </c>
      <c r="R6" s="176"/>
      <c r="S6" s="161" t="s">
        <v>68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137</v>
      </c>
      <c r="R7" s="156"/>
      <c r="S7" s="151" t="s">
        <v>24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138</v>
      </c>
      <c r="R8" s="158"/>
      <c r="S8" s="153" t="s">
        <v>69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28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84.5</v>
      </c>
      <c r="R10" s="25">
        <f>IF(Q10&lt;&gt;0,Q10+'Basic Price Adjustment'!$E33,"")</f>
        <v>82.73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2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88</v>
      </c>
      <c r="R11" s="21">
        <f>IF(Q11&lt;&gt;0,Q11+'Basic Price Adjustment'!$E34,"")</f>
        <v>86.01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30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88.5</v>
      </c>
      <c r="R12" s="22">
        <f>IF(Q12&lt;&gt;0,Q12+'Basic Price Adjustment'!$E35,"")</f>
        <v>86.24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2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88.5</v>
      </c>
      <c r="R13" s="21">
        <f>IF(Q13&lt;&gt;0,Q13+'Basic Price Adjustment'!$E36,"")</f>
        <v>86.24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30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88.5</v>
      </c>
      <c r="R14" s="22">
        <f>IF(Q14&lt;&gt;0,Q14+'Basic Price Adjustment'!$E37,"")</f>
        <v>86.15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2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102</v>
      </c>
      <c r="R15" s="21">
        <f>IF(Q15&lt;&gt;0,Q15+'Basic Price Adjustment'!$E38,"")</f>
        <v>99.69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30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89</v>
      </c>
      <c r="R16" s="22">
        <f>IF(Q16&lt;&gt;0,Q16+'Basic Price Adjustment'!$E39,"")</f>
        <v>86.87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2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93</v>
      </c>
      <c r="R17" s="21">
        <f>IF(Q17&lt;&gt;0,Q17+'Basic Price Adjustment'!$E40,"")</f>
        <v>90.2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30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103</v>
      </c>
      <c r="R18" s="22">
        <f>IF(Q18&lt;&gt;0,Q18+'Basic Price Adjustment'!$E41,"")</f>
        <v>100.24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2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91</v>
      </c>
      <c r="R19" s="21">
        <f>IF(Q19&lt;&gt;0,Q19+'Basic Price Adjustment'!$E42,"")</f>
        <v>88.24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30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101</v>
      </c>
      <c r="R20" s="22">
        <f>IF(Q20&lt;&gt;0,Q20+'Basic Price Adjustment'!$E43,"")</f>
        <v>98.29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2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30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2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105</v>
      </c>
      <c r="R23" s="21">
        <f>IF(Q23&lt;&gt;0,Q23+'Basic Price Adjustment'!$E46,"")</f>
        <v>101.7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30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/>
      <c r="R24" s="22" t="str">
        <f>IF(Q24&lt;&gt;0,Q24+'Basic Price Adjustment'!$E47,"")</f>
        <v/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2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95</v>
      </c>
      <c r="R25" s="21">
        <f>IF(Q25&lt;&gt;0,Q25+'Basic Price Adjustment'!$E48,"")</f>
        <v>92.47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30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103</v>
      </c>
      <c r="R26" s="22">
        <f>IF(Q26&lt;&gt;0,Q26+'Basic Price Adjustment'!$E49,"")</f>
        <v>100.47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9"/>
      <c r="T28" s="26" t="str">
        <f>IF(S28&lt;&gt;0,S28+'Basic Price Adjustment'!$E51,"")</f>
        <v/>
      </c>
    </row>
  </sheetData>
  <mergeCells count="46">
    <mergeCell ref="C8:D8"/>
    <mergeCell ref="K2:P2"/>
    <mergeCell ref="K4:P4"/>
    <mergeCell ref="K5:P5"/>
    <mergeCell ref="M6:N6"/>
    <mergeCell ref="O6:P6"/>
    <mergeCell ref="K7:L7"/>
    <mergeCell ref="M7:N7"/>
    <mergeCell ref="O7:P7"/>
    <mergeCell ref="E6:F6"/>
    <mergeCell ref="E7:F7"/>
    <mergeCell ref="E8:F8"/>
    <mergeCell ref="G8:H8"/>
    <mergeCell ref="G6:H6"/>
    <mergeCell ref="I6:J6"/>
    <mergeCell ref="K6:L6"/>
    <mergeCell ref="S2:T2"/>
    <mergeCell ref="C2:J2"/>
    <mergeCell ref="Q2:R2"/>
    <mergeCell ref="C3:J3"/>
    <mergeCell ref="K3:P3"/>
    <mergeCell ref="A3:A8"/>
    <mergeCell ref="B3:B4"/>
    <mergeCell ref="B5:B6"/>
    <mergeCell ref="Q3:R3"/>
    <mergeCell ref="Q4:R4"/>
    <mergeCell ref="C4:J4"/>
    <mergeCell ref="Q5:R5"/>
    <mergeCell ref="C5:J5"/>
    <mergeCell ref="I8:J8"/>
    <mergeCell ref="Q7:R7"/>
    <mergeCell ref="C7:D7"/>
    <mergeCell ref="G7:H7"/>
    <mergeCell ref="I7:J7"/>
    <mergeCell ref="Q6:R6"/>
    <mergeCell ref="C6:D6"/>
    <mergeCell ref="Q8:R8"/>
    <mergeCell ref="K8:L8"/>
    <mergeCell ref="M8:N8"/>
    <mergeCell ref="O8:P8"/>
    <mergeCell ref="S8:T8"/>
    <mergeCell ref="S3:T3"/>
    <mergeCell ref="S4:T4"/>
    <mergeCell ref="S5:T5"/>
    <mergeCell ref="S6:T6"/>
    <mergeCell ref="S7:T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G2" sqref="G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0" width="11.7109375" style="2" customWidth="1"/>
    <col min="11" max="16384" width="9.140625" style="3"/>
  </cols>
  <sheetData>
    <row r="2" spans="1:10" ht="15" customHeight="1" thickBot="1" x14ac:dyDescent="0.25">
      <c r="C2" s="177"/>
      <c r="D2" s="177"/>
      <c r="E2" s="177" t="s">
        <v>322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/>
      <c r="D3" s="160"/>
      <c r="E3" s="159" t="s">
        <v>343</v>
      </c>
      <c r="F3" s="160"/>
      <c r="G3" s="159" t="s">
        <v>245</v>
      </c>
      <c r="H3" s="163"/>
      <c r="I3" s="163"/>
      <c r="J3" s="160"/>
    </row>
    <row r="4" spans="1:10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62"/>
    </row>
    <row r="5" spans="1:10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0"/>
    </row>
    <row r="6" spans="1:10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29</v>
      </c>
      <c r="J6" s="162"/>
    </row>
    <row r="7" spans="1:10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341</v>
      </c>
      <c r="J7" s="152"/>
    </row>
    <row r="8" spans="1:10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323</v>
      </c>
      <c r="J8" s="154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66.23</v>
      </c>
      <c r="G10" s="121">
        <v>86.5</v>
      </c>
      <c r="H10" s="25">
        <f>IF(G10&lt;&gt;0,G10+'Basic Price Adjustment'!$E33,"")</f>
        <v>84.73</v>
      </c>
      <c r="I10" s="121">
        <v>69.75</v>
      </c>
      <c r="J10" s="25">
        <f>IF(I10&lt;&gt;0,I10+'Basic Price Adjustment'!$E33,"")</f>
        <v>67.98</v>
      </c>
    </row>
    <row r="11" spans="1:1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84.51</v>
      </c>
      <c r="I11" s="109">
        <v>69.75</v>
      </c>
      <c r="J11" s="21">
        <f>IF(I11&lt;&gt;0,I11+'Basic Price Adjustment'!$E34,"")</f>
        <v>67.760000000000005</v>
      </c>
    </row>
    <row r="12" spans="1:1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73.739999999999995</v>
      </c>
      <c r="G12" s="109">
        <v>94.5</v>
      </c>
      <c r="H12" s="22">
        <f>IF(G12&lt;&gt;0,G12+'Basic Price Adjustment'!$E35,"")</f>
        <v>92.24</v>
      </c>
      <c r="I12" s="109">
        <v>79.75</v>
      </c>
      <c r="J12" s="22">
        <f>IF(I12&lt;&gt;0,I12+'Basic Price Adjustment'!$E35,"")</f>
        <v>77.489999999999995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73.739999999999995</v>
      </c>
      <c r="G13" s="109">
        <v>94.5</v>
      </c>
      <c r="H13" s="21">
        <f>IF(G13&lt;&gt;0,G13+'Basic Price Adjustment'!$E36,"")</f>
        <v>92.24</v>
      </c>
      <c r="I13" s="109">
        <v>79.75</v>
      </c>
      <c r="J13" s="21">
        <f>IF(I13&lt;&gt;0,I13+'Basic Price Adjustment'!$E36,"")</f>
        <v>77.489999999999995</v>
      </c>
    </row>
    <row r="14" spans="1:1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76.650000000000006</v>
      </c>
      <c r="G14" s="109">
        <v>94.5</v>
      </c>
      <c r="H14" s="22">
        <f>IF(G14&lt;&gt;0,G14+'Basic Price Adjustment'!$E37,"")</f>
        <v>92.15</v>
      </c>
      <c r="I14" s="109">
        <v>79.75</v>
      </c>
      <c r="J14" s="22">
        <f>IF(I14&lt;&gt;0,I14+'Basic Price Adjustment'!$E37,"")</f>
        <v>77.400000000000006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92.37</v>
      </c>
      <c r="I16" s="109">
        <v>79.849999999999994</v>
      </c>
      <c r="J16" s="22">
        <f>IF(I16&lt;&gt;0,I16+'Basic Price Adjustment'!$E39,"")</f>
        <v>77.72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78.7</v>
      </c>
      <c r="G17" s="109">
        <v>100.5</v>
      </c>
      <c r="H17" s="21">
        <f>IF(G17&lt;&gt;0,G17+'Basic Price Adjustment'!$E40,"")</f>
        <v>97.7</v>
      </c>
      <c r="I17" s="109">
        <v>81.599999999999994</v>
      </c>
      <c r="J17" s="21">
        <f>IF(I17&lt;&gt;0,I17+'Basic Price Adjustment'!$E40,"")</f>
        <v>78.8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107.74</v>
      </c>
      <c r="I18" s="109">
        <v>94.9</v>
      </c>
      <c r="J18" s="22">
        <f>IF(I18&lt;&gt;0,I18+'Basic Price Adjustment'!$E41,"")</f>
        <v>92.14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78.739999999999995</v>
      </c>
      <c r="G19" s="109">
        <v>100.5</v>
      </c>
      <c r="H19" s="21">
        <f>IF(G19&lt;&gt;0,G19+'Basic Price Adjustment'!$E42,"")</f>
        <v>97.74</v>
      </c>
      <c r="I19" s="109">
        <v>82.65</v>
      </c>
      <c r="J19" s="21">
        <f>IF(I19&lt;&gt;0,I19+'Basic Price Adjustment'!$E42,"")</f>
        <v>79.89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83.29</v>
      </c>
      <c r="G20" s="109">
        <v>110.5</v>
      </c>
      <c r="H20" s="22">
        <f>IF(G20&lt;&gt;0,G20+'Basic Price Adjustment'!$E43,"")</f>
        <v>107.79</v>
      </c>
      <c r="I20" s="109">
        <v>93.9</v>
      </c>
      <c r="J20" s="22">
        <f>IF(I20&lt;&gt;0,I20+'Basic Price Adjustment'!$E43,"")</f>
        <v>91.190000000000012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105.97</v>
      </c>
      <c r="I25" s="109">
        <v>94.9</v>
      </c>
      <c r="J25" s="21">
        <f>IF(I25&lt;&gt;0,I25+'Basic Price Adjustment'!$E48,"")</f>
        <v>92.37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105.97</v>
      </c>
      <c r="I26" s="109">
        <v>94.9</v>
      </c>
      <c r="J26" s="22">
        <f>IF(I26&lt;&gt;0,I26+'Basic Price Adjustment'!$E49,"")</f>
        <v>92.37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7">
    <mergeCell ref="E6:F6"/>
    <mergeCell ref="E7:F7"/>
    <mergeCell ref="A3:A8"/>
    <mergeCell ref="B3:B4"/>
    <mergeCell ref="B5:B6"/>
    <mergeCell ref="C8:D8"/>
    <mergeCell ref="C3:D3"/>
    <mergeCell ref="C4:D4"/>
    <mergeCell ref="C5:D5"/>
    <mergeCell ref="C6:D6"/>
    <mergeCell ref="C7:D7"/>
    <mergeCell ref="C2:D2"/>
    <mergeCell ref="E2:F2"/>
    <mergeCell ref="I7:J7"/>
    <mergeCell ref="I8:J8"/>
    <mergeCell ref="G2:J2"/>
    <mergeCell ref="G3:J3"/>
    <mergeCell ref="G5:J5"/>
    <mergeCell ref="G4:J4"/>
    <mergeCell ref="I6:J6"/>
    <mergeCell ref="G8:H8"/>
    <mergeCell ref="G6:H6"/>
    <mergeCell ref="G7:H7"/>
    <mergeCell ref="E8:F8"/>
    <mergeCell ref="E3:F3"/>
    <mergeCell ref="E4:F4"/>
    <mergeCell ref="E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8" topLeftCell="C9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1" customWidth="1"/>
    <col min="7" max="10" width="13.42578125" style="2" hidden="1" customWidth="1"/>
    <col min="11" max="12" width="11.7109375" style="2" customWidth="1"/>
    <col min="13" max="16" width="11.7109375" style="1" customWidth="1"/>
    <col min="17" max="18" width="11.7109375" style="2" customWidth="1"/>
    <col min="19" max="20" width="11.7109375" style="2" hidden="1" customWidth="1"/>
    <col min="21" max="16384" width="9.140625" style="3"/>
  </cols>
  <sheetData>
    <row r="2" spans="1:20" ht="15" customHeight="1" thickBot="1" x14ac:dyDescent="0.25">
      <c r="C2" s="177" t="s">
        <v>326</v>
      </c>
      <c r="D2" s="177"/>
      <c r="E2" s="177" t="s">
        <v>312</v>
      </c>
      <c r="F2" s="177"/>
      <c r="G2" s="177" t="s">
        <v>292</v>
      </c>
      <c r="H2" s="177"/>
      <c r="I2" s="177"/>
      <c r="J2" s="177"/>
      <c r="K2" s="177" t="s">
        <v>314</v>
      </c>
      <c r="L2" s="177"/>
      <c r="M2" s="181" t="s">
        <v>313</v>
      </c>
      <c r="N2" s="181"/>
      <c r="O2" s="181"/>
      <c r="P2" s="181"/>
      <c r="Q2" s="181"/>
      <c r="R2" s="181"/>
      <c r="S2" s="133"/>
      <c r="T2" s="133"/>
    </row>
    <row r="3" spans="1:20" s="27" customFormat="1" ht="30" customHeight="1" thickBot="1" x14ac:dyDescent="0.25">
      <c r="A3" s="170" t="s">
        <v>10</v>
      </c>
      <c r="B3" s="128" t="s">
        <v>238</v>
      </c>
      <c r="C3" s="159" t="s">
        <v>249</v>
      </c>
      <c r="D3" s="160"/>
      <c r="E3" s="159">
        <v>192590</v>
      </c>
      <c r="F3" s="160"/>
      <c r="G3" s="159" t="s">
        <v>250</v>
      </c>
      <c r="H3" s="163"/>
      <c r="I3" s="163"/>
      <c r="J3" s="160"/>
      <c r="K3" s="159" t="s">
        <v>251</v>
      </c>
      <c r="L3" s="160"/>
      <c r="M3" s="58" t="s">
        <v>256</v>
      </c>
      <c r="N3" s="52"/>
      <c r="O3" s="58"/>
      <c r="P3" s="52"/>
      <c r="Q3" s="58"/>
      <c r="R3" s="59"/>
      <c r="S3" s="59"/>
      <c r="T3" s="52"/>
    </row>
    <row r="4" spans="1:20" s="27" customFormat="1" ht="30" customHeight="1" x14ac:dyDescent="0.2">
      <c r="A4" s="171"/>
      <c r="B4" s="173" t="s">
        <v>11</v>
      </c>
      <c r="C4" s="159" t="s">
        <v>95</v>
      </c>
      <c r="D4" s="160"/>
      <c r="E4" s="159" t="s">
        <v>267</v>
      </c>
      <c r="F4" s="160"/>
      <c r="G4" s="58" t="s">
        <v>122</v>
      </c>
      <c r="H4" s="59"/>
      <c r="I4" s="58"/>
      <c r="J4" s="59"/>
      <c r="K4" s="159" t="s">
        <v>79</v>
      </c>
      <c r="L4" s="160"/>
      <c r="M4" s="58" t="s">
        <v>84</v>
      </c>
      <c r="N4" s="52"/>
      <c r="O4" s="58"/>
      <c r="P4" s="52"/>
      <c r="Q4" s="58"/>
      <c r="R4" s="59"/>
      <c r="S4" s="59"/>
      <c r="T4" s="52"/>
    </row>
    <row r="5" spans="1:20" s="27" customFormat="1" ht="30" customHeight="1" thickBot="1" x14ac:dyDescent="0.25">
      <c r="A5" s="171"/>
      <c r="B5" s="174"/>
      <c r="C5" s="149" t="s">
        <v>71</v>
      </c>
      <c r="D5" s="150"/>
      <c r="E5" s="149" t="s">
        <v>268</v>
      </c>
      <c r="F5" s="150"/>
      <c r="G5" s="149" t="s">
        <v>150</v>
      </c>
      <c r="H5" s="150"/>
      <c r="I5" s="149" t="s">
        <v>151</v>
      </c>
      <c r="J5" s="150"/>
      <c r="K5" s="149" t="s">
        <v>80</v>
      </c>
      <c r="L5" s="150"/>
      <c r="M5" s="149" t="s">
        <v>101</v>
      </c>
      <c r="N5" s="150"/>
      <c r="O5" s="149" t="s">
        <v>254</v>
      </c>
      <c r="P5" s="164"/>
      <c r="Q5" s="149" t="s">
        <v>74</v>
      </c>
      <c r="R5" s="150"/>
      <c r="S5" s="149" t="s">
        <v>75</v>
      </c>
      <c r="T5" s="150"/>
    </row>
    <row r="6" spans="1:20" ht="20.100000000000001" customHeight="1" x14ac:dyDescent="0.2">
      <c r="A6" s="171"/>
      <c r="B6" s="23" t="s">
        <v>15</v>
      </c>
      <c r="C6" s="151" t="s">
        <v>72</v>
      </c>
      <c r="D6" s="152"/>
      <c r="E6" s="151">
        <v>39.592500000000001</v>
      </c>
      <c r="F6" s="152"/>
      <c r="G6" s="151" t="s">
        <v>140</v>
      </c>
      <c r="H6" s="152"/>
      <c r="I6" s="151"/>
      <c r="J6" s="152"/>
      <c r="K6" s="151" t="s">
        <v>81</v>
      </c>
      <c r="L6" s="152"/>
      <c r="M6" s="151" t="s">
        <v>17</v>
      </c>
      <c r="N6" s="152"/>
      <c r="O6" s="151" t="s">
        <v>278</v>
      </c>
      <c r="P6" s="191"/>
      <c r="Q6" s="151" t="s">
        <v>76</v>
      </c>
      <c r="R6" s="152"/>
      <c r="S6" s="151" t="s">
        <v>18</v>
      </c>
      <c r="T6" s="152"/>
    </row>
    <row r="7" spans="1:20" ht="20.100000000000001" customHeight="1" thickBot="1" x14ac:dyDescent="0.25">
      <c r="A7" s="172"/>
      <c r="B7" s="24"/>
      <c r="C7" s="153" t="s">
        <v>73</v>
      </c>
      <c r="D7" s="154"/>
      <c r="E7" s="153">
        <v>-77.635800000000003</v>
      </c>
      <c r="F7" s="154"/>
      <c r="G7" s="153" t="s">
        <v>141</v>
      </c>
      <c r="H7" s="154"/>
      <c r="I7" s="153"/>
      <c r="J7" s="154"/>
      <c r="K7" s="153" t="s">
        <v>82</v>
      </c>
      <c r="L7" s="154"/>
      <c r="M7" s="153" t="s">
        <v>85</v>
      </c>
      <c r="N7" s="154"/>
      <c r="O7" s="189" t="s">
        <v>279</v>
      </c>
      <c r="P7" s="190"/>
      <c r="Q7" s="153" t="s">
        <v>77</v>
      </c>
      <c r="R7" s="154"/>
      <c r="S7" s="153" t="s">
        <v>78</v>
      </c>
      <c r="T7" s="154"/>
    </row>
    <row r="8" spans="1:20" ht="30" customHeight="1" thickBot="1" x14ac:dyDescent="0.25">
      <c r="A8" s="19"/>
      <c r="B8" s="20" t="s">
        <v>70</v>
      </c>
      <c r="C8" s="36" t="s">
        <v>8</v>
      </c>
      <c r="D8" s="20" t="s">
        <v>9</v>
      </c>
      <c r="E8" s="36" t="s">
        <v>8</v>
      </c>
      <c r="F8" s="20" t="s">
        <v>9</v>
      </c>
      <c r="G8" s="36" t="s">
        <v>8</v>
      </c>
      <c r="H8" s="20" t="s">
        <v>9</v>
      </c>
      <c r="I8" s="36" t="s">
        <v>8</v>
      </c>
      <c r="J8" s="20" t="s">
        <v>9</v>
      </c>
      <c r="K8" s="36" t="s">
        <v>8</v>
      </c>
      <c r="L8" s="20" t="s">
        <v>9</v>
      </c>
      <c r="M8" s="36" t="s">
        <v>8</v>
      </c>
      <c r="N8" s="20" t="s">
        <v>9</v>
      </c>
      <c r="O8" s="36" t="s">
        <v>8</v>
      </c>
      <c r="P8" s="20" t="s">
        <v>9</v>
      </c>
      <c r="Q8" s="36" t="s">
        <v>8</v>
      </c>
      <c r="R8" s="20" t="s">
        <v>9</v>
      </c>
      <c r="S8" s="36" t="s">
        <v>8</v>
      </c>
      <c r="T8" s="20" t="s">
        <v>9</v>
      </c>
    </row>
    <row r="9" spans="1:20" ht="20.100000000000001" customHeight="1" x14ac:dyDescent="0.2">
      <c r="A9" s="104">
        <v>1</v>
      </c>
      <c r="B9" s="32" t="s">
        <v>103</v>
      </c>
      <c r="C9" s="121">
        <v>63</v>
      </c>
      <c r="D9" s="25">
        <f>IF(C9&lt;&gt;0,C9+'Basic Price Adjustment'!$E33,"")</f>
        <v>61.23</v>
      </c>
      <c r="E9" s="121">
        <v>56.5</v>
      </c>
      <c r="F9" s="25">
        <f>IF(E9&lt;&gt;0,E9+'Basic Price Adjustment'!$E33,"")</f>
        <v>54.73</v>
      </c>
      <c r="G9" s="121"/>
      <c r="H9" s="25" t="str">
        <f>IF(G9&lt;&gt;0,G9+'Basic Price Adjustment'!$E33,"")</f>
        <v/>
      </c>
      <c r="I9" s="121"/>
      <c r="J9" s="25" t="str">
        <f>IF(I9&lt;&gt;0,I9+'Basic Price Adjustment'!$E33,"")</f>
        <v/>
      </c>
      <c r="K9" s="121">
        <v>66</v>
      </c>
      <c r="L9" s="25">
        <f>IF(K9&lt;&gt;0,K9+'Basic Price Adjustment'!$E33,"")</f>
        <v>64.23</v>
      </c>
      <c r="M9" s="121">
        <v>66.849999999999994</v>
      </c>
      <c r="N9" s="25">
        <f>IF(M9&lt;&gt;0,M9+'Basic Price Adjustment'!$E33,"")</f>
        <v>65.08</v>
      </c>
      <c r="O9" s="121">
        <v>66.849999999999994</v>
      </c>
      <c r="P9" s="25">
        <f>IF(O9&lt;&gt;0,O9+'Basic Price Adjustment'!$E33,"")</f>
        <v>65.08</v>
      </c>
      <c r="Q9" s="121">
        <v>61.7</v>
      </c>
      <c r="R9" s="25">
        <f>IF(Q9&lt;&gt;0,Q9+'Basic Price Adjustment'!$E33,"")</f>
        <v>59.93</v>
      </c>
      <c r="S9" s="117"/>
      <c r="T9" s="25" t="str">
        <f>IF(S9&lt;&gt;0,S9+'Basic Price Adjustment'!$E33,"")</f>
        <v/>
      </c>
    </row>
    <row r="10" spans="1:20" ht="20.100000000000001" customHeight="1" thickBot="1" x14ac:dyDescent="0.25">
      <c r="A10" s="105">
        <v>2</v>
      </c>
      <c r="B10" s="33" t="s">
        <v>104</v>
      </c>
      <c r="C10" s="109">
        <v>68</v>
      </c>
      <c r="D10" s="21">
        <f>IF(C10&lt;&gt;0,C10+'Basic Price Adjustment'!$E34,"")</f>
        <v>66.010000000000005</v>
      </c>
      <c r="E10" s="109">
        <v>63.6</v>
      </c>
      <c r="F10" s="21">
        <f>IF(E10&lt;&gt;0,E10+'Basic Price Adjustment'!$E34,"")</f>
        <v>61.61</v>
      </c>
      <c r="G10" s="109"/>
      <c r="H10" s="21" t="str">
        <f>IF(G10&lt;&gt;0,G10+'Basic Price Adjustment'!$E34,"")</f>
        <v/>
      </c>
      <c r="I10" s="109"/>
      <c r="J10" s="21" t="str">
        <f>IF(I10&lt;&gt;0,I10+'Basic Price Adjustment'!$E34,"")</f>
        <v/>
      </c>
      <c r="K10" s="109">
        <v>62.25</v>
      </c>
      <c r="L10" s="21">
        <f>IF(K10&lt;&gt;0,K10+'Basic Price Adjustment'!$E34,"")</f>
        <v>60.26</v>
      </c>
      <c r="M10" s="109">
        <v>71.349999999999994</v>
      </c>
      <c r="N10" s="21">
        <f>IF(M10&lt;&gt;0,M10+'Basic Price Adjustment'!$E34,"")</f>
        <v>69.36</v>
      </c>
      <c r="O10" s="109">
        <v>71.349999999999994</v>
      </c>
      <c r="P10" s="21">
        <f>IF(O10&lt;&gt;0,O10+'Basic Price Adjustment'!$E34,"")</f>
        <v>69.36</v>
      </c>
      <c r="Q10" s="109">
        <v>67.95</v>
      </c>
      <c r="R10" s="21">
        <f>IF(Q10&lt;&gt;0,Q10+'Basic Price Adjustment'!$E34,"")</f>
        <v>65.960000000000008</v>
      </c>
      <c r="S10" s="109"/>
      <c r="T10" s="21" t="str">
        <f>IF(S10&lt;&gt;0,S10+'Basic Price Adjustment'!$E34,"")</f>
        <v/>
      </c>
    </row>
    <row r="11" spans="1:20" ht="20.100000000000001" customHeight="1" x14ac:dyDescent="0.2">
      <c r="A11" s="104">
        <v>3</v>
      </c>
      <c r="B11" s="34" t="s">
        <v>105</v>
      </c>
      <c r="C11" s="109">
        <v>67.5</v>
      </c>
      <c r="D11" s="22">
        <f>IF(C11&lt;&gt;0,C11+'Basic Price Adjustment'!$E35,"")</f>
        <v>65.239999999999995</v>
      </c>
      <c r="E11" s="109">
        <v>64.900000000000006</v>
      </c>
      <c r="F11" s="22">
        <f>IF(E11&lt;&gt;0,E11+'Basic Price Adjustment'!$E35,"")</f>
        <v>62.640000000000008</v>
      </c>
      <c r="G11" s="109"/>
      <c r="H11" s="22" t="str">
        <f>IF(G11&lt;&gt;0,G11+'Basic Price Adjustment'!$E35,"")</f>
        <v/>
      </c>
      <c r="I11" s="109"/>
      <c r="J11" s="22" t="str">
        <f>IF(I11&lt;&gt;0,I11+'Basic Price Adjustment'!$E35,"")</f>
        <v/>
      </c>
      <c r="K11" s="109">
        <v>65.5</v>
      </c>
      <c r="L11" s="22">
        <f>IF(K11&lt;&gt;0,K11+'Basic Price Adjustment'!$E35,"")</f>
        <v>63.24</v>
      </c>
      <c r="M11" s="109">
        <v>74.3</v>
      </c>
      <c r="N11" s="22">
        <f>IF(M11&lt;&gt;0,M11+'Basic Price Adjustment'!$E35,"")</f>
        <v>72.039999999999992</v>
      </c>
      <c r="O11" s="109">
        <v>74.3</v>
      </c>
      <c r="P11" s="22">
        <f>IF(O11&lt;&gt;0,O11+'Basic Price Adjustment'!$E35,"")</f>
        <v>72.039999999999992</v>
      </c>
      <c r="Q11" s="109">
        <v>69.3</v>
      </c>
      <c r="R11" s="22">
        <f>IF(Q11&lt;&gt;0,Q11+'Basic Price Adjustment'!$E35,"")</f>
        <v>67.039999999999992</v>
      </c>
      <c r="S11" s="115"/>
      <c r="T11" s="22" t="str">
        <f>IF(S11&lt;&gt;0,S11+'Basic Price Adjustment'!$E35,"")</f>
        <v/>
      </c>
    </row>
    <row r="12" spans="1:20" ht="20.100000000000001" customHeight="1" thickBot="1" x14ac:dyDescent="0.25">
      <c r="A12" s="105">
        <v>4</v>
      </c>
      <c r="B12" s="33" t="s">
        <v>106</v>
      </c>
      <c r="C12" s="109">
        <v>67.5</v>
      </c>
      <c r="D12" s="21">
        <f>IF(C12&lt;&gt;0,C12+'Basic Price Adjustment'!$E36,"")</f>
        <v>65.239999999999995</v>
      </c>
      <c r="E12" s="109">
        <v>64.900000000000006</v>
      </c>
      <c r="F12" s="21">
        <f>IF(E12&lt;&gt;0,E12+'Basic Price Adjustment'!$E36,"")</f>
        <v>62.640000000000008</v>
      </c>
      <c r="G12" s="109"/>
      <c r="H12" s="21" t="str">
        <f>IF(G12&lt;&gt;0,G12+'Basic Price Adjustment'!$E36,"")</f>
        <v/>
      </c>
      <c r="I12" s="109"/>
      <c r="J12" s="21" t="str">
        <f>IF(I12&lt;&gt;0,I12+'Basic Price Adjustment'!$E36,"")</f>
        <v/>
      </c>
      <c r="K12" s="109">
        <v>65.5</v>
      </c>
      <c r="L12" s="21">
        <f>IF(K12&lt;&gt;0,K12+'Basic Price Adjustment'!$E36,"")</f>
        <v>63.24</v>
      </c>
      <c r="M12" s="109">
        <v>74.3</v>
      </c>
      <c r="N12" s="21">
        <f>IF(M12&lt;&gt;0,M12+'Basic Price Adjustment'!$E36,"")</f>
        <v>72.039999999999992</v>
      </c>
      <c r="O12" s="109">
        <v>74.3</v>
      </c>
      <c r="P12" s="21">
        <f>IF(O12&lt;&gt;0,O12+'Basic Price Adjustment'!$E36,"")</f>
        <v>72.039999999999992</v>
      </c>
      <c r="Q12" s="109">
        <v>69.3</v>
      </c>
      <c r="R12" s="21">
        <f>IF(Q12&lt;&gt;0,Q12+'Basic Price Adjustment'!$E36,"")</f>
        <v>67.039999999999992</v>
      </c>
      <c r="S12" s="109"/>
      <c r="T12" s="21" t="str">
        <f>IF(S12&lt;&gt;0,S12+'Basic Price Adjustment'!$E36,"")</f>
        <v/>
      </c>
    </row>
    <row r="13" spans="1:20" ht="20.100000000000001" customHeight="1" x14ac:dyDescent="0.2">
      <c r="A13" s="104">
        <v>5</v>
      </c>
      <c r="B13" s="34" t="s">
        <v>107</v>
      </c>
      <c r="C13" s="109">
        <v>68</v>
      </c>
      <c r="D13" s="22">
        <f>IF(C13&lt;&gt;0,C13+'Basic Price Adjustment'!$E37,"")</f>
        <v>65.650000000000006</v>
      </c>
      <c r="E13" s="109">
        <v>64.900000000000006</v>
      </c>
      <c r="F13" s="22">
        <f>IF(E13&lt;&gt;0,E13+'Basic Price Adjustment'!$E37,"")</f>
        <v>62.550000000000004</v>
      </c>
      <c r="G13" s="109"/>
      <c r="H13" s="22" t="str">
        <f>IF(G13&lt;&gt;0,G13+'Basic Price Adjustment'!$E37,"")</f>
        <v/>
      </c>
      <c r="I13" s="109"/>
      <c r="J13" s="22" t="str">
        <f>IF(I13&lt;&gt;0,I13+'Basic Price Adjustment'!$E37,"")</f>
        <v/>
      </c>
      <c r="K13" s="109">
        <v>65.5</v>
      </c>
      <c r="L13" s="22">
        <f>IF(K13&lt;&gt;0,K13+'Basic Price Adjustment'!$E37,"")</f>
        <v>63.15</v>
      </c>
      <c r="M13" s="109">
        <v>74.3</v>
      </c>
      <c r="N13" s="22">
        <f>IF(M13&lt;&gt;0,M13+'Basic Price Adjustment'!$E37,"")</f>
        <v>71.95</v>
      </c>
      <c r="O13" s="109">
        <v>74.3</v>
      </c>
      <c r="P13" s="22">
        <f>IF(O13&lt;&gt;0,O13+'Basic Price Adjustment'!$E37,"")</f>
        <v>71.95</v>
      </c>
      <c r="Q13" s="109">
        <v>69.3</v>
      </c>
      <c r="R13" s="22">
        <f>IF(Q13&lt;&gt;0,Q13+'Basic Price Adjustment'!$E37,"")</f>
        <v>66.95</v>
      </c>
      <c r="S13" s="115"/>
      <c r="T13" s="22" t="str">
        <f>IF(S13&lt;&gt;0,S13+'Basic Price Adjustment'!$E37,"")</f>
        <v/>
      </c>
    </row>
    <row r="14" spans="1:20" ht="20.100000000000001" customHeight="1" thickBot="1" x14ac:dyDescent="0.25">
      <c r="A14" s="105">
        <v>6</v>
      </c>
      <c r="B14" s="33" t="s">
        <v>108</v>
      </c>
      <c r="C14" s="109">
        <v>81</v>
      </c>
      <c r="D14" s="21">
        <f>IF(C14&lt;&gt;0,C14+'Basic Price Adjustment'!$E38,"")</f>
        <v>78.69</v>
      </c>
      <c r="E14" s="109">
        <v>67.599999999999994</v>
      </c>
      <c r="F14" s="21">
        <f>IF(E14&lt;&gt;0,E14+'Basic Price Adjustment'!$E38,"")</f>
        <v>65.289999999999992</v>
      </c>
      <c r="G14" s="109"/>
      <c r="H14" s="21" t="str">
        <f>IF(G14&lt;&gt;0,G14+'Basic Price Adjustment'!$E38,"")</f>
        <v/>
      </c>
      <c r="I14" s="109"/>
      <c r="J14" s="21" t="str">
        <f>IF(I14&lt;&gt;0,I14+'Basic Price Adjustment'!$E38,"")</f>
        <v/>
      </c>
      <c r="K14" s="109">
        <v>74.5</v>
      </c>
      <c r="L14" s="21">
        <f>IF(K14&lt;&gt;0,K14+'Basic Price Adjustment'!$E38,"")</f>
        <v>72.19</v>
      </c>
      <c r="M14" s="109">
        <v>82.7</v>
      </c>
      <c r="N14" s="21">
        <f>IF(M14&lt;&gt;0,M14+'Basic Price Adjustment'!$E38,"")</f>
        <v>80.39</v>
      </c>
      <c r="O14" s="109">
        <v>82.7</v>
      </c>
      <c r="P14" s="21">
        <f>IF(O14&lt;&gt;0,O14+'Basic Price Adjustment'!$E38,"")</f>
        <v>80.39</v>
      </c>
      <c r="Q14" s="109">
        <v>72.25</v>
      </c>
      <c r="R14" s="21">
        <f>IF(Q14&lt;&gt;0,Q14+'Basic Price Adjustment'!$E38,"")</f>
        <v>69.94</v>
      </c>
      <c r="S14" s="109"/>
      <c r="T14" s="21" t="str">
        <f>IF(S14&lt;&gt;0,S14+'Basic Price Adjustment'!$E38,"")</f>
        <v/>
      </c>
    </row>
    <row r="15" spans="1:20" ht="20.100000000000001" customHeight="1" x14ac:dyDescent="0.2">
      <c r="A15" s="104">
        <v>7</v>
      </c>
      <c r="B15" s="34" t="s">
        <v>109</v>
      </c>
      <c r="C15" s="109">
        <v>69</v>
      </c>
      <c r="D15" s="22">
        <f>IF(C15&lt;&gt;0,C15+'Basic Price Adjustment'!$E39,"")</f>
        <v>66.87</v>
      </c>
      <c r="E15" s="109">
        <v>64.900000000000006</v>
      </c>
      <c r="F15" s="22">
        <f>IF(E15&lt;&gt;0,E15+'Basic Price Adjustment'!$E39,"")</f>
        <v>62.77</v>
      </c>
      <c r="G15" s="109"/>
      <c r="H15" s="22" t="str">
        <f>IF(G15&lt;&gt;0,G15+'Basic Price Adjustment'!$E39,"")</f>
        <v/>
      </c>
      <c r="I15" s="109"/>
      <c r="J15" s="22" t="str">
        <f>IF(I15&lt;&gt;0,I15+'Basic Price Adjustment'!$E39,"")</f>
        <v/>
      </c>
      <c r="K15" s="109">
        <v>65.25</v>
      </c>
      <c r="L15" s="22">
        <f>IF(K15&lt;&gt;0,K15+'Basic Price Adjustment'!$E39,"")</f>
        <v>63.12</v>
      </c>
      <c r="M15" s="109">
        <v>77.45</v>
      </c>
      <c r="N15" s="22">
        <f>IF(M15&lt;&gt;0,M15+'Basic Price Adjustment'!$E39,"")</f>
        <v>75.320000000000007</v>
      </c>
      <c r="O15" s="109">
        <v>77.45</v>
      </c>
      <c r="P15" s="22">
        <f>IF(O15&lt;&gt;0,O15+'Basic Price Adjustment'!$E39,"")</f>
        <v>75.320000000000007</v>
      </c>
      <c r="Q15" s="109">
        <v>69.099999999999994</v>
      </c>
      <c r="R15" s="22">
        <f>IF(Q15&lt;&gt;0,Q15+'Basic Price Adjustment'!$E39,"")</f>
        <v>66.97</v>
      </c>
      <c r="S15" s="115"/>
      <c r="T15" s="22" t="str">
        <f>IF(S15&lt;&gt;0,S15+'Basic Price Adjustment'!$E39,"")</f>
        <v/>
      </c>
    </row>
    <row r="16" spans="1:20" ht="20.100000000000001" customHeight="1" thickBot="1" x14ac:dyDescent="0.25">
      <c r="A16" s="105">
        <v>8</v>
      </c>
      <c r="B16" s="33" t="s">
        <v>110</v>
      </c>
      <c r="C16" s="109">
        <v>73</v>
      </c>
      <c r="D16" s="21">
        <f>IF(C16&lt;&gt;0,C16+'Basic Price Adjustment'!$E40,"")</f>
        <v>70.2</v>
      </c>
      <c r="E16" s="109">
        <v>73.099999999999994</v>
      </c>
      <c r="F16" s="21">
        <f>IF(E16&lt;&gt;0,E16+'Basic Price Adjustment'!$E40,"")</f>
        <v>70.3</v>
      </c>
      <c r="G16" s="109"/>
      <c r="H16" s="21" t="str">
        <f>IF(G16&lt;&gt;0,G16+'Basic Price Adjustment'!$E40,"")</f>
        <v/>
      </c>
      <c r="I16" s="109"/>
      <c r="J16" s="21" t="str">
        <f>IF(I16&lt;&gt;0,I16+'Basic Price Adjustment'!$E40,"")</f>
        <v/>
      </c>
      <c r="K16" s="109">
        <v>71.75</v>
      </c>
      <c r="L16" s="21">
        <f>IF(K16&lt;&gt;0,K16+'Basic Price Adjustment'!$E40,"")</f>
        <v>68.95</v>
      </c>
      <c r="M16" s="109">
        <v>83.5</v>
      </c>
      <c r="N16" s="21">
        <f>IF(M16&lt;&gt;0,M16+'Basic Price Adjustment'!$E40,"")</f>
        <v>80.7</v>
      </c>
      <c r="O16" s="109">
        <v>83.5</v>
      </c>
      <c r="P16" s="21">
        <f>IF(O16&lt;&gt;0,O16+'Basic Price Adjustment'!$E40,"")</f>
        <v>80.7</v>
      </c>
      <c r="Q16" s="109">
        <v>76.150000000000006</v>
      </c>
      <c r="R16" s="21">
        <f>IF(Q16&lt;&gt;0,Q16+'Basic Price Adjustment'!$E40,"")</f>
        <v>73.350000000000009</v>
      </c>
      <c r="S16" s="109"/>
      <c r="T16" s="21" t="str">
        <f>IF(S16&lt;&gt;0,S16+'Basic Price Adjustment'!$E40,"")</f>
        <v/>
      </c>
    </row>
    <row r="17" spans="1:20" ht="20.100000000000001" customHeight="1" x14ac:dyDescent="0.2">
      <c r="A17" s="104">
        <v>9</v>
      </c>
      <c r="B17" s="34" t="s">
        <v>111</v>
      </c>
      <c r="C17" s="109">
        <v>84</v>
      </c>
      <c r="D17" s="22">
        <f>IF(C17&lt;&gt;0,C17+'Basic Price Adjustment'!$E41,"")</f>
        <v>81.239999999999995</v>
      </c>
      <c r="E17" s="109">
        <v>76.400000000000006</v>
      </c>
      <c r="F17" s="22">
        <f>IF(E17&lt;&gt;0,E17+'Basic Price Adjustment'!$E41,"")</f>
        <v>73.64</v>
      </c>
      <c r="G17" s="109"/>
      <c r="H17" s="22" t="str">
        <f>IF(G17&lt;&gt;0,G17+'Basic Price Adjustment'!$E41,"")</f>
        <v/>
      </c>
      <c r="I17" s="109"/>
      <c r="J17" s="22" t="str">
        <f>IF(I17&lt;&gt;0,I17+'Basic Price Adjustment'!$E41,"")</f>
        <v/>
      </c>
      <c r="K17" s="109"/>
      <c r="L17" s="22" t="str">
        <f>IF(K17&lt;&gt;0,K17+'Basic Price Adjustment'!$E41,"")</f>
        <v/>
      </c>
      <c r="M17" s="109">
        <v>91.5</v>
      </c>
      <c r="N17" s="22">
        <f>IF(M17&lt;&gt;0,M17+'Basic Price Adjustment'!$E41,"")</f>
        <v>88.74</v>
      </c>
      <c r="O17" s="109">
        <v>91.5</v>
      </c>
      <c r="P17" s="22">
        <f>IF(O17&lt;&gt;0,O17+'Basic Price Adjustment'!$E41,"")</f>
        <v>88.74</v>
      </c>
      <c r="Q17" s="109">
        <v>85.93</v>
      </c>
      <c r="R17" s="22">
        <f>IF(Q17&lt;&gt;0,Q17+'Basic Price Adjustment'!$E41,"")</f>
        <v>83.17</v>
      </c>
      <c r="S17" s="115"/>
      <c r="T17" s="22" t="str">
        <f>IF(S17&lt;&gt;0,S17+'Basic Price Adjustment'!$E41,"")</f>
        <v/>
      </c>
    </row>
    <row r="18" spans="1:20" ht="20.100000000000001" customHeight="1" thickBot="1" x14ac:dyDescent="0.25">
      <c r="A18" s="105">
        <v>10</v>
      </c>
      <c r="B18" s="33" t="s">
        <v>112</v>
      </c>
      <c r="C18" s="109">
        <v>71.5</v>
      </c>
      <c r="D18" s="21">
        <f>IF(C18&lt;&gt;0,C18+'Basic Price Adjustment'!$E42,"")</f>
        <v>68.739999999999995</v>
      </c>
      <c r="E18" s="109">
        <v>73.099999999999994</v>
      </c>
      <c r="F18" s="21">
        <f>IF(E18&lt;&gt;0,E18+'Basic Price Adjustment'!$E42,"")</f>
        <v>70.339999999999989</v>
      </c>
      <c r="G18" s="109"/>
      <c r="H18" s="21" t="str">
        <f>IF(G18&lt;&gt;0,G18+'Basic Price Adjustment'!$E42,"")</f>
        <v/>
      </c>
      <c r="I18" s="109"/>
      <c r="J18" s="21" t="str">
        <f>IF(I18&lt;&gt;0,I18+'Basic Price Adjustment'!$E42,"")</f>
        <v/>
      </c>
      <c r="K18" s="109">
        <v>71.75</v>
      </c>
      <c r="L18" s="21">
        <f>IF(K18&lt;&gt;0,K18+'Basic Price Adjustment'!$E42,"")</f>
        <v>68.989999999999995</v>
      </c>
      <c r="M18" s="109">
        <v>83.5</v>
      </c>
      <c r="N18" s="21">
        <f>IF(M18&lt;&gt;0,M18+'Basic Price Adjustment'!$E42,"")</f>
        <v>80.739999999999995</v>
      </c>
      <c r="O18" s="109">
        <v>83.5</v>
      </c>
      <c r="P18" s="21">
        <f>IF(O18&lt;&gt;0,O18+'Basic Price Adjustment'!$E42,"")</f>
        <v>80.739999999999995</v>
      </c>
      <c r="Q18" s="109">
        <v>76.150000000000006</v>
      </c>
      <c r="R18" s="21">
        <f>IF(Q18&lt;&gt;0,Q18+'Basic Price Adjustment'!$E42,"")</f>
        <v>73.39</v>
      </c>
      <c r="S18" s="109"/>
      <c r="T18" s="21" t="str">
        <f>IF(S18&lt;&gt;0,S18+'Basic Price Adjustment'!$E42,"")</f>
        <v/>
      </c>
    </row>
    <row r="19" spans="1:20" ht="20.100000000000001" customHeight="1" x14ac:dyDescent="0.2">
      <c r="A19" s="104">
        <v>11</v>
      </c>
      <c r="B19" s="34" t="s">
        <v>113</v>
      </c>
      <c r="C19" s="109">
        <v>84</v>
      </c>
      <c r="D19" s="22">
        <f>IF(C19&lt;&gt;0,C19+'Basic Price Adjustment'!$E43,"")</f>
        <v>81.290000000000006</v>
      </c>
      <c r="E19" s="109">
        <v>76.400000000000006</v>
      </c>
      <c r="F19" s="22">
        <f>IF(E19&lt;&gt;0,E19+'Basic Price Adjustment'!$E43,"")</f>
        <v>73.690000000000012</v>
      </c>
      <c r="G19" s="109"/>
      <c r="H19" s="22" t="str">
        <f>IF(G19&lt;&gt;0,G19+'Basic Price Adjustment'!$E43,"")</f>
        <v/>
      </c>
      <c r="I19" s="109"/>
      <c r="J19" s="22" t="str">
        <f>IF(I19&lt;&gt;0,I19+'Basic Price Adjustment'!$E43,"")</f>
        <v/>
      </c>
      <c r="K19" s="109">
        <v>80</v>
      </c>
      <c r="L19" s="22">
        <f>IF(K19&lt;&gt;0,K19+'Basic Price Adjustment'!$E43,"")</f>
        <v>77.290000000000006</v>
      </c>
      <c r="M19" s="109">
        <v>86.35</v>
      </c>
      <c r="N19" s="22">
        <f>IF(M19&lt;&gt;0,M19+'Basic Price Adjustment'!$E43,"")</f>
        <v>83.64</v>
      </c>
      <c r="O19" s="109">
        <v>86.35</v>
      </c>
      <c r="P19" s="22">
        <f>IF(O19&lt;&gt;0,O19+'Basic Price Adjustment'!$E43,"")</f>
        <v>83.64</v>
      </c>
      <c r="Q19" s="109">
        <v>82.15</v>
      </c>
      <c r="R19" s="22">
        <f>IF(Q19&lt;&gt;0,Q19+'Basic Price Adjustment'!$E43,"")</f>
        <v>79.440000000000012</v>
      </c>
      <c r="S19" s="115"/>
      <c r="T19" s="22" t="str">
        <f>IF(S19&lt;&gt;0,S19+'Basic Price Adjustment'!$E43,"")</f>
        <v/>
      </c>
    </row>
    <row r="20" spans="1:20" ht="20.100000000000001" customHeight="1" thickBot="1" x14ac:dyDescent="0.25">
      <c r="A20" s="105">
        <v>12</v>
      </c>
      <c r="B20" s="33" t="s">
        <v>114</v>
      </c>
      <c r="C20" s="109">
        <v>88</v>
      </c>
      <c r="D20" s="21">
        <f>IF(C20&lt;&gt;0,C20+'Basic Price Adjustment'!$E44,"")</f>
        <v>84.57</v>
      </c>
      <c r="E20" s="109">
        <v>81.099999999999994</v>
      </c>
      <c r="F20" s="21">
        <f>IF(E20&lt;&gt;0,E20+'Basic Price Adjustment'!$E44,"")</f>
        <v>77.669999999999987</v>
      </c>
      <c r="G20" s="109"/>
      <c r="H20" s="21" t="str">
        <f>IF(G20&lt;&gt;0,G20+'Basic Price Adjustment'!$E44,"")</f>
        <v/>
      </c>
      <c r="I20" s="109"/>
      <c r="J20" s="21" t="str">
        <f>IF(I20&lt;&gt;0,I20+'Basic Price Adjustment'!$E44,"")</f>
        <v/>
      </c>
      <c r="K20" s="109"/>
      <c r="L20" s="21" t="str">
        <f>IF(K20&lt;&gt;0,K20+'Basic Price Adjustment'!$E44,"")</f>
        <v/>
      </c>
      <c r="M20" s="109"/>
      <c r="N20" s="21" t="str">
        <f>IF(M20&lt;&gt;0,M20+'Basic Price Adjustment'!$E44,"")</f>
        <v/>
      </c>
      <c r="O20" s="109"/>
      <c r="P20" s="21" t="str">
        <f>IF(O20&lt;&gt;0,O20+'Basic Price Adjustment'!$E44,"")</f>
        <v/>
      </c>
      <c r="Q20" s="109"/>
      <c r="R20" s="21" t="str">
        <f>IF(Q20&lt;&gt;0,Q20+'Basic Price Adjustment'!$E44,"")</f>
        <v/>
      </c>
      <c r="S20" s="109"/>
      <c r="T20" s="21" t="str">
        <f>IF(S20&lt;&gt;0,S20+'Basic Price Adjustment'!$E44,"")</f>
        <v/>
      </c>
    </row>
    <row r="21" spans="1:20" ht="20.100000000000001" customHeight="1" x14ac:dyDescent="0.2">
      <c r="A21" s="104">
        <v>13</v>
      </c>
      <c r="B21" s="34" t="s">
        <v>115</v>
      </c>
      <c r="C21" s="109">
        <v>101</v>
      </c>
      <c r="D21" s="22">
        <f>IF(C21&lt;&gt;0,C21+'Basic Price Adjustment'!$E45,"")</f>
        <v>97.75</v>
      </c>
      <c r="E21" s="109">
        <v>86.1</v>
      </c>
      <c r="F21" s="22">
        <f>IF(E21&lt;&gt;0,E21+'Basic Price Adjustment'!$E45,"")</f>
        <v>82.85</v>
      </c>
      <c r="G21" s="109"/>
      <c r="H21" s="22" t="str">
        <f>IF(G21&lt;&gt;0,G21+'Basic Price Adjustment'!$E45,"")</f>
        <v/>
      </c>
      <c r="I21" s="109"/>
      <c r="J21" s="22" t="str">
        <f>IF(I21&lt;&gt;0,I21+'Basic Price Adjustment'!$E45,"")</f>
        <v/>
      </c>
      <c r="K21" s="109"/>
      <c r="L21" s="22" t="str">
        <f>IF(K21&lt;&gt;0,K21+'Basic Price Adjustment'!$E45,"")</f>
        <v/>
      </c>
      <c r="M21" s="109"/>
      <c r="N21" s="22" t="str">
        <f>IF(M21&lt;&gt;0,M21+'Basic Price Adjustment'!$E45,"")</f>
        <v/>
      </c>
      <c r="O21" s="109"/>
      <c r="P21" s="22" t="str">
        <f>IF(O21&lt;&gt;0,O21+'Basic Price Adjustment'!$E45,"")</f>
        <v/>
      </c>
      <c r="Q21" s="109"/>
      <c r="R21" s="22" t="str">
        <f>IF(Q21&lt;&gt;0,Q21+'Basic Price Adjustment'!$E45,"")</f>
        <v/>
      </c>
      <c r="S21" s="115"/>
      <c r="T21" s="22" t="str">
        <f>IF(S21&lt;&gt;0,S21+'Basic Price Adjustment'!$E45,"")</f>
        <v/>
      </c>
    </row>
    <row r="22" spans="1:20" ht="20.100000000000001" customHeight="1" thickBot="1" x14ac:dyDescent="0.25">
      <c r="A22" s="105">
        <v>14</v>
      </c>
      <c r="B22" s="33" t="s">
        <v>116</v>
      </c>
      <c r="C22" s="109">
        <v>87</v>
      </c>
      <c r="D22" s="21">
        <f>IF(C22&lt;&gt;0,C22+'Basic Price Adjustment'!$E46,"")</f>
        <v>83.7</v>
      </c>
      <c r="E22" s="109">
        <v>81.099999999999994</v>
      </c>
      <c r="F22" s="21">
        <f>IF(E22&lt;&gt;0,E22+'Basic Price Adjustment'!$E46,"")</f>
        <v>77.8</v>
      </c>
      <c r="G22" s="109"/>
      <c r="H22" s="21" t="str">
        <f>IF(G22&lt;&gt;0,G22+'Basic Price Adjustment'!$E46,"")</f>
        <v/>
      </c>
      <c r="I22" s="109"/>
      <c r="J22" s="21" t="str">
        <f>IF(I22&lt;&gt;0,I22+'Basic Price Adjustment'!$E46,"")</f>
        <v/>
      </c>
      <c r="K22" s="109"/>
      <c r="L22" s="21" t="str">
        <f>IF(K22&lt;&gt;0,K22+'Basic Price Adjustment'!$E46,"")</f>
        <v/>
      </c>
      <c r="M22" s="109"/>
      <c r="N22" s="21" t="str">
        <f>IF(M22&lt;&gt;0,M22+'Basic Price Adjustment'!$E46,"")</f>
        <v/>
      </c>
      <c r="O22" s="109"/>
      <c r="P22" s="21" t="str">
        <f>IF(O22&lt;&gt;0,O22+'Basic Price Adjustment'!$E46,"")</f>
        <v/>
      </c>
      <c r="Q22" s="109"/>
      <c r="R22" s="21" t="str">
        <f>IF(Q22&lt;&gt;0,Q22+'Basic Price Adjustment'!$E46,"")</f>
        <v/>
      </c>
      <c r="S22" s="109"/>
      <c r="T22" s="21" t="str">
        <f>IF(S22&lt;&gt;0,S22+'Basic Price Adjustment'!$E46,"")</f>
        <v/>
      </c>
    </row>
    <row r="23" spans="1:20" ht="20.100000000000001" customHeight="1" x14ac:dyDescent="0.2">
      <c r="A23" s="104">
        <v>15</v>
      </c>
      <c r="B23" s="34" t="s">
        <v>117</v>
      </c>
      <c r="C23" s="109">
        <v>103</v>
      </c>
      <c r="D23" s="22">
        <f>IF(C23&lt;&gt;0,C23+'Basic Price Adjustment'!$E47,"")</f>
        <v>99.61</v>
      </c>
      <c r="E23" s="109">
        <v>86.1</v>
      </c>
      <c r="F23" s="22">
        <f>IF(E23&lt;&gt;0,E23+'Basic Price Adjustment'!$E47,"")</f>
        <v>82.71</v>
      </c>
      <c r="G23" s="109"/>
      <c r="H23" s="22" t="str">
        <f>IF(G23&lt;&gt;0,G23+'Basic Price Adjustment'!$E47,"")</f>
        <v/>
      </c>
      <c r="I23" s="109"/>
      <c r="J23" s="22" t="str">
        <f>IF(I23&lt;&gt;0,I23+'Basic Price Adjustment'!$E47,"")</f>
        <v/>
      </c>
      <c r="K23" s="109"/>
      <c r="L23" s="22" t="str">
        <f>IF(K23&lt;&gt;0,K23+'Basic Price Adjustment'!$E47,"")</f>
        <v/>
      </c>
      <c r="M23" s="109"/>
      <c r="N23" s="22" t="str">
        <f>IF(M23&lt;&gt;0,M23+'Basic Price Adjustment'!$E47,"")</f>
        <v/>
      </c>
      <c r="O23" s="109"/>
      <c r="P23" s="22" t="str">
        <f>IF(O23&lt;&gt;0,O23+'Basic Price Adjustment'!$E47,"")</f>
        <v/>
      </c>
      <c r="Q23" s="109"/>
      <c r="R23" s="22" t="str">
        <f>IF(Q23&lt;&gt;0,Q23+'Basic Price Adjustment'!$E47,"")</f>
        <v/>
      </c>
      <c r="S23" s="115"/>
      <c r="T23" s="22" t="str">
        <f>IF(S23&lt;&gt;0,S23+'Basic Price Adjustment'!$E47,"")</f>
        <v/>
      </c>
    </row>
    <row r="24" spans="1:20" ht="20.100000000000001" customHeight="1" thickBot="1" x14ac:dyDescent="0.25">
      <c r="A24" s="105">
        <v>16</v>
      </c>
      <c r="B24" s="33" t="s">
        <v>118</v>
      </c>
      <c r="C24" s="109">
        <v>83</v>
      </c>
      <c r="D24" s="21">
        <f>IF(C24&lt;&gt;0,C24+'Basic Price Adjustment'!$E48,"")</f>
        <v>80.47</v>
      </c>
      <c r="E24" s="109">
        <v>69.400000000000006</v>
      </c>
      <c r="F24" s="21">
        <f>IF(E24&lt;&gt;0,E24+'Basic Price Adjustment'!$E48,"")</f>
        <v>66.87</v>
      </c>
      <c r="G24" s="109"/>
      <c r="H24" s="21" t="str">
        <f>IF(G24&lt;&gt;0,G24+'Basic Price Adjustment'!$E48,"")</f>
        <v/>
      </c>
      <c r="I24" s="109"/>
      <c r="J24" s="21" t="str">
        <f>IF(I24&lt;&gt;0,I24+'Basic Price Adjustment'!$E48,"")</f>
        <v/>
      </c>
      <c r="K24" s="109"/>
      <c r="L24" s="21" t="str">
        <f>IF(K24&lt;&gt;0,K24+'Basic Price Adjustment'!$E48,"")</f>
        <v/>
      </c>
      <c r="M24" s="109">
        <v>92.6</v>
      </c>
      <c r="N24" s="21">
        <f>IF(M24&lt;&gt;0,M24+'Basic Price Adjustment'!$E48,"")</f>
        <v>90.07</v>
      </c>
      <c r="O24" s="109">
        <v>92.6</v>
      </c>
      <c r="P24" s="21">
        <f>IF(O24&lt;&gt;0,O24+'Basic Price Adjustment'!$E48,"")</f>
        <v>90.07</v>
      </c>
      <c r="Q24" s="109">
        <v>81.349999999999994</v>
      </c>
      <c r="R24" s="21">
        <f>IF(Q24&lt;&gt;0,Q24+'Basic Price Adjustment'!$E48,"")</f>
        <v>78.819999999999993</v>
      </c>
      <c r="S24" s="109"/>
      <c r="T24" s="21" t="str">
        <f>IF(S24&lt;&gt;0,S24+'Basic Price Adjustment'!$E48,"")</f>
        <v/>
      </c>
    </row>
    <row r="25" spans="1:20" ht="20.100000000000001" customHeight="1" x14ac:dyDescent="0.2">
      <c r="A25" s="104">
        <v>17</v>
      </c>
      <c r="B25" s="34" t="s">
        <v>119</v>
      </c>
      <c r="C25" s="109">
        <v>87</v>
      </c>
      <c r="D25" s="22">
        <f>IF(C25&lt;&gt;0,C25+'Basic Price Adjustment'!$E49,"")</f>
        <v>84.47</v>
      </c>
      <c r="E25" s="109">
        <v>72</v>
      </c>
      <c r="F25" s="22">
        <f>IF(E25&lt;&gt;0,E25+'Basic Price Adjustment'!$E49,"")</f>
        <v>69.47</v>
      </c>
      <c r="G25" s="109"/>
      <c r="H25" s="22" t="str">
        <f>IF(G25&lt;&gt;0,G25+'Basic Price Adjustment'!$E49,"")</f>
        <v/>
      </c>
      <c r="I25" s="109"/>
      <c r="J25" s="22" t="str">
        <f>IF(I25&lt;&gt;0,I25+'Basic Price Adjustment'!$E49,"")</f>
        <v/>
      </c>
      <c r="K25" s="109">
        <v>77</v>
      </c>
      <c r="L25" s="22">
        <f>IF(K25&lt;&gt;0,K25+'Basic Price Adjustment'!$E49,"")</f>
        <v>74.47</v>
      </c>
      <c r="M25" s="109">
        <v>93.6</v>
      </c>
      <c r="N25" s="22">
        <f>IF(M25&lt;&gt;0,M25+'Basic Price Adjustment'!$E49,"")</f>
        <v>91.07</v>
      </c>
      <c r="O25" s="109">
        <v>93.6</v>
      </c>
      <c r="P25" s="22">
        <f>IF(O25&lt;&gt;0,O25+'Basic Price Adjustment'!$E49,"")</f>
        <v>91.07</v>
      </c>
      <c r="Q25" s="109">
        <v>81.349999999999994</v>
      </c>
      <c r="R25" s="22">
        <f>IF(Q25&lt;&gt;0,Q25+'Basic Price Adjustment'!$E49,"")</f>
        <v>78.819999999999993</v>
      </c>
      <c r="S25" s="115"/>
      <c r="T25" s="22" t="str">
        <f>IF(S25&lt;&gt;0,S25+'Basic Price Adjustment'!$E49,"")</f>
        <v/>
      </c>
    </row>
    <row r="26" spans="1:20" ht="20.100000000000001" customHeight="1" x14ac:dyDescent="0.2">
      <c r="A26" s="105">
        <v>66</v>
      </c>
      <c r="B26" s="33" t="s">
        <v>120</v>
      </c>
      <c r="C26" s="110">
        <v>120</v>
      </c>
      <c r="D26" s="21">
        <f>IF(C26&lt;&gt;0,C26+'Basic Price Adjustment'!$E50,"")</f>
        <v>116.79</v>
      </c>
      <c r="E26" s="110">
        <v>150</v>
      </c>
      <c r="F26" s="21">
        <f>IF(E26&lt;&gt;0,E26+'Basic Price Adjustment'!$E50,"")</f>
        <v>146.79</v>
      </c>
      <c r="G26" s="110"/>
      <c r="H26" s="21" t="str">
        <f>IF(G26&lt;&gt;0,G26+'Basic Price Adjustment'!$E50,"")</f>
        <v/>
      </c>
      <c r="I26" s="110"/>
      <c r="J26" s="21" t="str">
        <f>IF(I26&lt;&gt;0,I26+'Basic Price Adjustment'!$E50,"")</f>
        <v/>
      </c>
      <c r="K26" s="29"/>
      <c r="L26" s="21" t="str">
        <f>IF(K26&lt;&gt;0,K26+'Basic Price Adjustment'!$E50,"")</f>
        <v/>
      </c>
      <c r="M26" s="29"/>
      <c r="N26" s="21" t="str">
        <f>IF(M26&lt;&gt;0,M26+'Basic Price Adjustment'!$E50,"")</f>
        <v/>
      </c>
      <c r="O26" s="29"/>
      <c r="P26" s="21" t="str">
        <f>IF(O26&lt;&gt;0,O26+'Basic Price Adjustment'!$E50,"")</f>
        <v/>
      </c>
      <c r="Q26" s="29"/>
      <c r="R26" s="21" t="str">
        <f>IF(Q26&lt;&gt;0,Q26+'Basic Price Adjustment'!$E50,"")</f>
        <v/>
      </c>
      <c r="S26" s="29"/>
      <c r="T26" s="21" t="str">
        <f>IF(S26&lt;&gt;0,S26+'Basic Price Adjustment'!$E50,"")</f>
        <v/>
      </c>
    </row>
    <row r="27" spans="1:20" ht="20.100000000000001" customHeight="1" thickBot="1" x14ac:dyDescent="0.25">
      <c r="A27" s="106">
        <v>81</v>
      </c>
      <c r="B27" s="35" t="s">
        <v>121</v>
      </c>
      <c r="C27" s="110">
        <v>170</v>
      </c>
      <c r="D27" s="26">
        <f>IF(C27&lt;&gt;0,C27+'Basic Price Adjustment'!$E51,"")</f>
        <v>166.57</v>
      </c>
      <c r="E27" s="110">
        <v>150</v>
      </c>
      <c r="F27" s="26">
        <f>IF(E27&lt;&gt;0,E27+'Basic Price Adjustment'!$E51,"")</f>
        <v>146.57</v>
      </c>
      <c r="G27" s="110"/>
      <c r="H27" s="26" t="str">
        <f>IF(G27&lt;&gt;0,G27+'Basic Price Adjustment'!$E51,"")</f>
        <v/>
      </c>
      <c r="I27" s="110"/>
      <c r="J27" s="26" t="str">
        <f>IF(I27&lt;&gt;0,I27+'Basic Price Adjustment'!$E51,"")</f>
        <v/>
      </c>
      <c r="K27" s="134"/>
      <c r="L27" s="26" t="str">
        <f>IF(K27&lt;&gt;0,K27+'Basic Price Adjustment'!$E51,"")</f>
        <v/>
      </c>
      <c r="M27" s="134"/>
      <c r="N27" s="26" t="str">
        <f>IF(M27&lt;&gt;0,M27+'Basic Price Adjustment'!$E51,"")</f>
        <v/>
      </c>
      <c r="O27" s="134"/>
      <c r="P27" s="26" t="str">
        <f>IF(O27&lt;&gt;0,O27+'Basic Price Adjustment'!$E51,"")</f>
        <v/>
      </c>
      <c r="Q27" s="134"/>
      <c r="R27" s="26" t="str">
        <f>IF(Q27&lt;&gt;0,Q27+'Basic Price Adjustment'!$E51,"")</f>
        <v/>
      </c>
      <c r="S27" s="134"/>
      <c r="T27" s="26" t="str">
        <f>IF(S27&lt;&gt;0,S27+'Basic Price Adjustment'!$E51,"")</f>
        <v/>
      </c>
    </row>
    <row r="28" spans="1:20" x14ac:dyDescent="0.2">
      <c r="A28" s="3">
        <v>84</v>
      </c>
    </row>
  </sheetData>
  <mergeCells count="41">
    <mergeCell ref="S5:T5"/>
    <mergeCell ref="S6:T6"/>
    <mergeCell ref="S7:T7"/>
    <mergeCell ref="M2:R2"/>
    <mergeCell ref="K2:L2"/>
    <mergeCell ref="Q5:R5"/>
    <mergeCell ref="Q6:R6"/>
    <mergeCell ref="Q7:R7"/>
    <mergeCell ref="K7:L7"/>
    <mergeCell ref="M7:N7"/>
    <mergeCell ref="M5:N5"/>
    <mergeCell ref="M6:N6"/>
    <mergeCell ref="K3:L3"/>
    <mergeCell ref="K4:L4"/>
    <mergeCell ref="K5:L5"/>
    <mergeCell ref="K6:L6"/>
    <mergeCell ref="G2:J2"/>
    <mergeCell ref="E2:F2"/>
    <mergeCell ref="C2:D2"/>
    <mergeCell ref="C6:D6"/>
    <mergeCell ref="I7:J7"/>
    <mergeCell ref="I5:J5"/>
    <mergeCell ref="I6:J6"/>
    <mergeCell ref="G3:J3"/>
    <mergeCell ref="C5:D5"/>
    <mergeCell ref="E7:F7"/>
    <mergeCell ref="O5:P5"/>
    <mergeCell ref="O6:P6"/>
    <mergeCell ref="O7:P7"/>
    <mergeCell ref="A3:A7"/>
    <mergeCell ref="B4:B5"/>
    <mergeCell ref="C7:D7"/>
    <mergeCell ref="G7:H7"/>
    <mergeCell ref="E3:F3"/>
    <mergeCell ref="E4:F4"/>
    <mergeCell ref="E5:F5"/>
    <mergeCell ref="E6:F6"/>
    <mergeCell ref="G5:H5"/>
    <mergeCell ref="G6:H6"/>
    <mergeCell ref="C3:D3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2" sqref="I2:N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4" width="11.7109375" style="1" customWidth="1"/>
    <col min="15" max="18" width="11.7109375" style="3" bestFit="1" customWidth="1"/>
    <col min="19" max="24" width="11.7109375" style="2" customWidth="1"/>
    <col min="25" max="26" width="11.7109375" style="3" customWidth="1"/>
    <col min="27" max="16384" width="9.140625" style="3"/>
  </cols>
  <sheetData>
    <row r="2" spans="1:26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92"/>
      <c r="R2" s="192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344</v>
      </c>
      <c r="F3" s="160"/>
      <c r="G3" s="159" t="s">
        <v>343</v>
      </c>
      <c r="H3" s="160"/>
      <c r="I3" s="159" t="s">
        <v>243</v>
      </c>
      <c r="J3" s="163"/>
      <c r="K3" s="163"/>
      <c r="L3" s="163"/>
      <c r="M3" s="163"/>
      <c r="N3" s="160"/>
      <c r="O3" s="230" t="s">
        <v>263</v>
      </c>
      <c r="P3" s="228"/>
      <c r="Q3" s="228"/>
      <c r="R3" s="229"/>
      <c r="S3" s="230" t="s">
        <v>245</v>
      </c>
      <c r="T3" s="228"/>
      <c r="U3" s="228"/>
      <c r="V3" s="228"/>
      <c r="W3" s="228"/>
      <c r="X3" s="228"/>
      <c r="Y3" s="228"/>
      <c r="Z3" s="229"/>
    </row>
    <row r="4" spans="1:26" s="27" customFormat="1" ht="30" customHeight="1" thickBot="1" x14ac:dyDescent="0.25">
      <c r="A4" s="171"/>
      <c r="B4" s="172"/>
      <c r="C4" s="149"/>
      <c r="D4" s="150"/>
      <c r="E4" s="149"/>
      <c r="F4" s="150"/>
      <c r="G4" s="149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161"/>
      <c r="T4" s="180"/>
      <c r="U4" s="180"/>
      <c r="V4" s="180"/>
      <c r="W4" s="180"/>
      <c r="X4" s="180"/>
      <c r="Y4" s="180"/>
      <c r="Z4" s="162"/>
    </row>
    <row r="5" spans="1:26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149" t="s">
        <v>28</v>
      </c>
      <c r="T5" s="164"/>
      <c r="U5" s="164"/>
      <c r="V5" s="164"/>
      <c r="W5" s="164"/>
      <c r="X5" s="164"/>
      <c r="Y5" s="164"/>
      <c r="Z5" s="150"/>
    </row>
    <row r="6" spans="1:26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92</v>
      </c>
      <c r="T6" s="150"/>
      <c r="U6" s="149" t="s">
        <v>29</v>
      </c>
      <c r="V6" s="150"/>
      <c r="W6" s="149" t="s">
        <v>154</v>
      </c>
      <c r="X6" s="150"/>
      <c r="Y6" s="149" t="s">
        <v>33</v>
      </c>
      <c r="Z6" s="150"/>
    </row>
    <row r="7" spans="1:26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93</v>
      </c>
      <c r="T7" s="152"/>
      <c r="U7" s="151" t="s">
        <v>341</v>
      </c>
      <c r="V7" s="152"/>
      <c r="W7" s="151" t="s">
        <v>154</v>
      </c>
      <c r="X7" s="152"/>
      <c r="Y7" s="151" t="s">
        <v>35</v>
      </c>
      <c r="Z7" s="152"/>
    </row>
    <row r="8" spans="1:26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94</v>
      </c>
      <c r="T8" s="154"/>
      <c r="U8" s="153" t="s">
        <v>323</v>
      </c>
      <c r="V8" s="154"/>
      <c r="W8" s="153" t="s">
        <v>155</v>
      </c>
      <c r="X8" s="154"/>
      <c r="Y8" s="153" t="s">
        <v>38</v>
      </c>
      <c r="Z8" s="154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79.27</v>
      </c>
      <c r="F10" s="25">
        <f>IF(E10&lt;&gt;0,E10+'Basic Price Adjustment'!$E33,"")</f>
        <v>77.5</v>
      </c>
      <c r="G10" s="121">
        <v>68</v>
      </c>
      <c r="H10" s="25">
        <f>IF(G10&lt;&gt;0,G10+'Basic Price Adjustment'!$E33,"")</f>
        <v>66.23</v>
      </c>
      <c r="I10" s="121">
        <v>74.849999999999994</v>
      </c>
      <c r="J10" s="25">
        <f>IF(I10&lt;&gt;0,I10+'Basic Price Adjustment'!$E33,"")</f>
        <v>73.08</v>
      </c>
      <c r="K10" s="28">
        <v>67.56</v>
      </c>
      <c r="L10" s="25">
        <f>IF(K10&lt;&gt;0,K10+'Basic Price Adjustment'!$E33,"")</f>
        <v>65.790000000000006</v>
      </c>
      <c r="M10" s="111">
        <v>74.87</v>
      </c>
      <c r="N10" s="25">
        <f>IF(M10&lt;&gt;0,M10+'Basic Price Adjustment'!$E33,"")</f>
        <v>73.100000000000009</v>
      </c>
      <c r="O10" s="121">
        <v>74</v>
      </c>
      <c r="P10" s="25">
        <f>IF(O10&lt;&gt;0,O10+'Basic Price Adjustment'!$E33,"")</f>
        <v>72.23</v>
      </c>
      <c r="Q10" s="121">
        <v>65</v>
      </c>
      <c r="R10" s="25">
        <f>IF(Q10&lt;&gt;0,Q10+'Basic Price Adjustment'!$E33,"")</f>
        <v>63.23</v>
      </c>
      <c r="S10" s="121">
        <v>86.5</v>
      </c>
      <c r="T10" s="25">
        <f>IF(S10&lt;&gt;0,S10+'Basic Price Adjustment'!$E33,"")</f>
        <v>84.73</v>
      </c>
      <c r="U10" s="121">
        <v>69.75</v>
      </c>
      <c r="V10" s="25">
        <f>IF(U10&lt;&gt;0,U10+'Basic Price Adjustment'!$E33,"")</f>
        <v>67.98</v>
      </c>
      <c r="W10" s="121">
        <v>96.25</v>
      </c>
      <c r="X10" s="25">
        <f>IF(W10&lt;&gt;0,W10+'Basic Price Adjustment'!$E33,"")</f>
        <v>94.48</v>
      </c>
      <c r="Y10" s="121">
        <v>99.5</v>
      </c>
      <c r="Z10" s="25">
        <f>IF(Y10&lt;&gt;0,Y10+'Basic Price Adjustment'!$E33,"")</f>
        <v>97.73</v>
      </c>
    </row>
    <row r="11" spans="1:26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80.14</v>
      </c>
      <c r="F11" s="21">
        <f>IF(E11&lt;&gt;0,E11+'Basic Price Adjustment'!$E34,"")</f>
        <v>78.150000000000006</v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77.070000000000007</v>
      </c>
      <c r="K11" s="29">
        <v>67.31</v>
      </c>
      <c r="L11" s="21">
        <f>IF(K11&lt;&gt;0,K11+'Basic Price Adjustment'!$E34,"")</f>
        <v>65.320000000000007</v>
      </c>
      <c r="M11" s="111">
        <v>78.77</v>
      </c>
      <c r="N11" s="21">
        <f>IF(M11&lt;&gt;0,M11+'Basic Price Adjustment'!$E34,"")</f>
        <v>76.78</v>
      </c>
      <c r="O11" s="109">
        <v>81</v>
      </c>
      <c r="P11" s="21">
        <f>IF(O11&lt;&gt;0,O11+'Basic Price Adjustment'!$E34,"")</f>
        <v>79.010000000000005</v>
      </c>
      <c r="Q11" s="109">
        <v>69</v>
      </c>
      <c r="R11" s="21">
        <f>IF(Q11&lt;&gt;0,Q11+'Basic Price Adjustment'!$E34,"")</f>
        <v>67.010000000000005</v>
      </c>
      <c r="S11" s="109">
        <v>86.5</v>
      </c>
      <c r="T11" s="21">
        <f>IF(S11&lt;&gt;0,S11+'Basic Price Adjustment'!$E34,"")</f>
        <v>84.51</v>
      </c>
      <c r="U11" s="109">
        <v>69.75</v>
      </c>
      <c r="V11" s="21">
        <f>IF(U11&lt;&gt;0,U11+'Basic Price Adjustment'!$E34,"")</f>
        <v>67.760000000000005</v>
      </c>
      <c r="W11" s="109">
        <v>96.25</v>
      </c>
      <c r="X11" s="21">
        <f>IF(W11&lt;&gt;0,W11+'Basic Price Adjustment'!$E34,"")</f>
        <v>94.26</v>
      </c>
      <c r="Y11" s="109">
        <v>99.5</v>
      </c>
      <c r="Z11" s="21">
        <f>IF(Y11&lt;&gt;0,Y11+'Basic Price Adjustment'!$E34,"")</f>
        <v>97.51</v>
      </c>
    </row>
    <row r="12" spans="1:26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80.37</v>
      </c>
      <c r="F12" s="22">
        <f>IF(E12&lt;&gt;0,E12+'Basic Price Adjustment'!$E35,"")</f>
        <v>78.11</v>
      </c>
      <c r="G12" s="109">
        <v>76</v>
      </c>
      <c r="H12" s="22">
        <f>IF(G12&lt;&gt;0,G12+'Basic Price Adjustment'!$E35,"")</f>
        <v>73.739999999999995</v>
      </c>
      <c r="I12" s="109">
        <v>79.239999999999995</v>
      </c>
      <c r="J12" s="22">
        <f>IF(I12&lt;&gt;0,I12+'Basic Price Adjustment'!$E35,"")</f>
        <v>76.97999999999999</v>
      </c>
      <c r="K12" s="30">
        <v>73.260000000000005</v>
      </c>
      <c r="L12" s="22">
        <f>IF(K12&lt;&gt;0,K12+'Basic Price Adjustment'!$E35,"")</f>
        <v>71</v>
      </c>
      <c r="M12" s="111">
        <v>78.61</v>
      </c>
      <c r="N12" s="22">
        <f>IF(M12&lt;&gt;0,M12+'Basic Price Adjustment'!$E35,"")</f>
        <v>76.349999999999994</v>
      </c>
      <c r="O12" s="109">
        <v>79</v>
      </c>
      <c r="P12" s="22">
        <f>IF(O12&lt;&gt;0,O12+'Basic Price Adjustment'!$E35,"")</f>
        <v>76.739999999999995</v>
      </c>
      <c r="Q12" s="109">
        <v>69</v>
      </c>
      <c r="R12" s="22">
        <f>IF(Q12&lt;&gt;0,Q12+'Basic Price Adjustment'!$E35,"")</f>
        <v>66.739999999999995</v>
      </c>
      <c r="S12" s="109">
        <v>94.5</v>
      </c>
      <c r="T12" s="22">
        <f>IF(S12&lt;&gt;0,S12+'Basic Price Adjustment'!$E35,"")</f>
        <v>92.24</v>
      </c>
      <c r="U12" s="109">
        <v>79.75</v>
      </c>
      <c r="V12" s="22">
        <f>IF(U12&lt;&gt;0,U12+'Basic Price Adjustment'!$E35,"")</f>
        <v>77.489999999999995</v>
      </c>
      <c r="W12" s="109">
        <v>101.25</v>
      </c>
      <c r="X12" s="22">
        <f>IF(W12&lt;&gt;0,W12+'Basic Price Adjustment'!$E35,"")</f>
        <v>98.99</v>
      </c>
      <c r="Y12" s="109">
        <v>102.5</v>
      </c>
      <c r="Z12" s="22">
        <f>IF(Y12&lt;&gt;0,Y12+'Basic Price Adjustment'!$E35,"")</f>
        <v>100.24</v>
      </c>
    </row>
    <row r="13" spans="1:26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80.37</v>
      </c>
      <c r="F13" s="21">
        <f>IF(E13&lt;&gt;0,E13+'Basic Price Adjustment'!$E36,"")</f>
        <v>78.11</v>
      </c>
      <c r="G13" s="109">
        <v>76</v>
      </c>
      <c r="H13" s="21">
        <f>IF(G13&lt;&gt;0,G13+'Basic Price Adjustment'!$E36,"")</f>
        <v>73.739999999999995</v>
      </c>
      <c r="I13" s="109">
        <v>79.239999999999995</v>
      </c>
      <c r="J13" s="21">
        <f>IF(I13&lt;&gt;0,I13+'Basic Price Adjustment'!$E36,"")</f>
        <v>76.97999999999999</v>
      </c>
      <c r="K13" s="29">
        <v>73.260000000000005</v>
      </c>
      <c r="L13" s="21">
        <f>IF(K13&lt;&gt;0,K13+'Basic Price Adjustment'!$E36,"")</f>
        <v>71</v>
      </c>
      <c r="M13" s="111">
        <v>78.61</v>
      </c>
      <c r="N13" s="21">
        <f>IF(M13&lt;&gt;0,M13+'Basic Price Adjustment'!$E36,"")</f>
        <v>76.349999999999994</v>
      </c>
      <c r="O13" s="109">
        <v>79</v>
      </c>
      <c r="P13" s="21">
        <f>IF(O13&lt;&gt;0,O13+'Basic Price Adjustment'!$E36,"")</f>
        <v>76.739999999999995</v>
      </c>
      <c r="Q13" s="109">
        <v>69</v>
      </c>
      <c r="R13" s="21">
        <f>IF(Q13&lt;&gt;0,Q13+'Basic Price Adjustment'!$E36,"")</f>
        <v>66.739999999999995</v>
      </c>
      <c r="S13" s="109">
        <v>94.5</v>
      </c>
      <c r="T13" s="21">
        <f>IF(S13&lt;&gt;0,S13+'Basic Price Adjustment'!$E36,"")</f>
        <v>92.24</v>
      </c>
      <c r="U13" s="109">
        <v>79.75</v>
      </c>
      <c r="V13" s="21">
        <f>IF(U13&lt;&gt;0,U13+'Basic Price Adjustment'!$E36,"")</f>
        <v>77.489999999999995</v>
      </c>
      <c r="W13" s="109">
        <v>101.25</v>
      </c>
      <c r="X13" s="21">
        <f>IF(W13&lt;&gt;0,W13+'Basic Price Adjustment'!$E36,"")</f>
        <v>98.99</v>
      </c>
      <c r="Y13" s="109">
        <v>102.5</v>
      </c>
      <c r="Z13" s="21">
        <f>IF(Y13&lt;&gt;0,Y13+'Basic Price Adjustment'!$E36,"")</f>
        <v>100.24</v>
      </c>
    </row>
    <row r="14" spans="1:26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80.510000000000005</v>
      </c>
      <c r="F14" s="22">
        <f>IF(E14&lt;&gt;0,E14+'Basic Price Adjustment'!$E37,"")</f>
        <v>78.160000000000011</v>
      </c>
      <c r="G14" s="109">
        <v>79</v>
      </c>
      <c r="H14" s="22">
        <f>IF(G14&lt;&gt;0,G14+'Basic Price Adjustment'!$E37,"")</f>
        <v>76.650000000000006</v>
      </c>
      <c r="I14" s="109">
        <v>79.42</v>
      </c>
      <c r="J14" s="22">
        <f>IF(I14&lt;&gt;0,I14+'Basic Price Adjustment'!$E37,"")</f>
        <v>77.070000000000007</v>
      </c>
      <c r="K14" s="30">
        <v>73.23</v>
      </c>
      <c r="L14" s="22">
        <f>IF(K14&lt;&gt;0,K14+'Basic Price Adjustment'!$E37,"")</f>
        <v>70.88000000000001</v>
      </c>
      <c r="M14" s="111">
        <v>78.64</v>
      </c>
      <c r="N14" s="22">
        <f>IF(M14&lt;&gt;0,M14+'Basic Price Adjustment'!$E37,"")</f>
        <v>76.290000000000006</v>
      </c>
      <c r="O14" s="109">
        <v>79</v>
      </c>
      <c r="P14" s="22">
        <f>IF(O14&lt;&gt;0,O14+'Basic Price Adjustment'!$E37,"")</f>
        <v>76.650000000000006</v>
      </c>
      <c r="Q14" s="109">
        <v>69</v>
      </c>
      <c r="R14" s="22">
        <f>IF(Q14&lt;&gt;0,Q14+'Basic Price Adjustment'!$E37,"")</f>
        <v>66.650000000000006</v>
      </c>
      <c r="S14" s="109">
        <v>94.5</v>
      </c>
      <c r="T14" s="22">
        <f>IF(S14&lt;&gt;0,S14+'Basic Price Adjustment'!$E37,"")</f>
        <v>92.15</v>
      </c>
      <c r="U14" s="109">
        <v>79.75</v>
      </c>
      <c r="V14" s="22">
        <f>IF(U14&lt;&gt;0,U14+'Basic Price Adjustment'!$E37,"")</f>
        <v>77.400000000000006</v>
      </c>
      <c r="W14" s="109">
        <v>101.25</v>
      </c>
      <c r="X14" s="22">
        <f>IF(W14&lt;&gt;0,W14+'Basic Price Adjustment'!$E37,"")</f>
        <v>98.9</v>
      </c>
      <c r="Y14" s="109">
        <v>104.5</v>
      </c>
      <c r="Z14" s="22">
        <f>IF(Y14&lt;&gt;0,Y14+'Basic Price Adjustment'!$E37,"")</f>
        <v>102.15</v>
      </c>
    </row>
    <row r="15" spans="1:26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90.35</v>
      </c>
      <c r="F15" s="21">
        <f>IF(E15&lt;&gt;0,E15+'Basic Price Adjustment'!$E38,"")</f>
        <v>88.039999999999992</v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81.209999999999994</v>
      </c>
      <c r="K15" s="29">
        <v>79.44</v>
      </c>
      <c r="L15" s="21">
        <f>IF(K15&lt;&gt;0,K15+'Basic Price Adjustment'!$E38,"")</f>
        <v>77.13</v>
      </c>
      <c r="M15" s="112">
        <v>82.7</v>
      </c>
      <c r="N15" s="21">
        <f>IF(M15&lt;&gt;0,M15+'Basic Price Adjustment'!$E38,"")</f>
        <v>80.39</v>
      </c>
      <c r="O15" s="109">
        <v>93</v>
      </c>
      <c r="P15" s="21">
        <f>IF(O15&lt;&gt;0,O15+'Basic Price Adjustment'!$E38,"")</f>
        <v>90.69</v>
      </c>
      <c r="Q15" s="109">
        <v>89</v>
      </c>
      <c r="R15" s="21">
        <f>IF(Q15&lt;&gt;0,Q15+'Basic Price Adjustment'!$E38,"")</f>
        <v>86.69</v>
      </c>
      <c r="S15" s="109"/>
      <c r="T15" s="21" t="str">
        <f>IF(S15&lt;&gt;0,S15+'Basic Price Adjustment'!$E38,"")</f>
        <v/>
      </c>
      <c r="U15" s="109"/>
      <c r="V15" s="21" t="str">
        <f>IF(U15&lt;&gt;0,U15+'Basic Price Adjustment'!$E38,"")</f>
        <v/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83.74</v>
      </c>
      <c r="F16" s="22">
        <f>IF(E16&lt;&gt;0,E16+'Basic Price Adjustment'!$E39,"")</f>
        <v>81.61</v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77.19</v>
      </c>
      <c r="K16" s="30">
        <v>74.430000000000007</v>
      </c>
      <c r="L16" s="22">
        <f>IF(K16&lt;&gt;0,K16+'Basic Price Adjustment'!$E39,"")</f>
        <v>72.300000000000011</v>
      </c>
      <c r="M16" s="112">
        <v>78.69</v>
      </c>
      <c r="N16" s="22">
        <f>IF(M16&lt;&gt;0,M16+'Basic Price Adjustment'!$E39,"")</f>
        <v>76.56</v>
      </c>
      <c r="O16" s="109">
        <v>80</v>
      </c>
      <c r="P16" s="22">
        <f>IF(O16&lt;&gt;0,O16+'Basic Price Adjustment'!$E39,"")</f>
        <v>77.87</v>
      </c>
      <c r="Q16" s="109">
        <v>71</v>
      </c>
      <c r="R16" s="22">
        <f>IF(Q16&lt;&gt;0,Q16+'Basic Price Adjustment'!$E39,"")</f>
        <v>68.87</v>
      </c>
      <c r="S16" s="109">
        <v>94.5</v>
      </c>
      <c r="T16" s="22">
        <f>IF(S16&lt;&gt;0,S16+'Basic Price Adjustment'!$E39,"")</f>
        <v>92.37</v>
      </c>
      <c r="U16" s="109">
        <v>79.849999999999994</v>
      </c>
      <c r="V16" s="22">
        <f>IF(U16&lt;&gt;0,U16+'Basic Price Adjustment'!$E39,"")</f>
        <v>77.72</v>
      </c>
      <c r="W16" s="109">
        <v>99.75</v>
      </c>
      <c r="X16" s="22">
        <f>IF(W16&lt;&gt;0,W16+'Basic Price Adjustment'!$E39,"")</f>
        <v>97.62</v>
      </c>
      <c r="Y16" s="109">
        <v>103.25</v>
      </c>
      <c r="Z16" s="22">
        <f>IF(Y16&lt;&gt;0,Y16+'Basic Price Adjustment'!$E39,"")</f>
        <v>101.12</v>
      </c>
    </row>
    <row r="17" spans="1:26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88.07</v>
      </c>
      <c r="F17" s="21">
        <f>IF(E17&lt;&gt;0,E17+'Basic Price Adjustment'!$E40,"")</f>
        <v>85.27</v>
      </c>
      <c r="G17" s="109">
        <v>81.5</v>
      </c>
      <c r="H17" s="21">
        <f>IF(G17&lt;&gt;0,G17+'Basic Price Adjustment'!$E40,"")</f>
        <v>78.7</v>
      </c>
      <c r="I17" s="109">
        <v>84.32</v>
      </c>
      <c r="J17" s="21">
        <f>IF(I17&lt;&gt;0,I17+'Basic Price Adjustment'!$E40,"")</f>
        <v>81.52</v>
      </c>
      <c r="K17" s="29">
        <v>82.15</v>
      </c>
      <c r="L17" s="21">
        <f>IF(K17&lt;&gt;0,K17+'Basic Price Adjustment'!$E40,"")</f>
        <v>79.350000000000009</v>
      </c>
      <c r="M17" s="111">
        <v>83.49</v>
      </c>
      <c r="N17" s="21">
        <f>IF(M17&lt;&gt;0,M17+'Basic Price Adjustment'!$E40,"")</f>
        <v>80.69</v>
      </c>
      <c r="O17" s="109">
        <v>82</v>
      </c>
      <c r="P17" s="21">
        <f>IF(O17&lt;&gt;0,O17+'Basic Price Adjustment'!$E40,"")</f>
        <v>79.2</v>
      </c>
      <c r="Q17" s="109">
        <v>77</v>
      </c>
      <c r="R17" s="21">
        <f>IF(Q17&lt;&gt;0,Q17+'Basic Price Adjustment'!$E40,"")</f>
        <v>74.2</v>
      </c>
      <c r="S17" s="109">
        <v>100.5</v>
      </c>
      <c r="T17" s="21">
        <f>IF(S17&lt;&gt;0,S17+'Basic Price Adjustment'!$E40,"")</f>
        <v>97.7</v>
      </c>
      <c r="U17" s="109">
        <v>81.599999999999994</v>
      </c>
      <c r="V17" s="21">
        <f>IF(U17&lt;&gt;0,U17+'Basic Price Adjustment'!$E40,"")</f>
        <v>78.8</v>
      </c>
      <c r="W17" s="109">
        <v>110</v>
      </c>
      <c r="X17" s="21">
        <f>IF(W17&lt;&gt;0,W17+'Basic Price Adjustment'!$E40,"")</f>
        <v>107.2</v>
      </c>
      <c r="Y17" s="109">
        <v>108.5</v>
      </c>
      <c r="Z17" s="21">
        <f>IF(Y17&lt;&gt;0,Y17+'Basic Price Adjustment'!$E40,"")</f>
        <v>105.7</v>
      </c>
    </row>
    <row r="18" spans="1:26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98.54</v>
      </c>
      <c r="F18" s="22">
        <f>IF(E18&lt;&gt;0,E18+'Basic Price Adjustment'!$E41,"")</f>
        <v>95.78</v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86.94</v>
      </c>
      <c r="K18" s="30">
        <v>82.98</v>
      </c>
      <c r="L18" s="22">
        <f>IF(K18&lt;&gt;0,K18+'Basic Price Adjustment'!$E41,"")</f>
        <v>80.22</v>
      </c>
      <c r="M18" s="111">
        <v>88.82</v>
      </c>
      <c r="N18" s="22">
        <f>IF(M18&lt;&gt;0,M18+'Basic Price Adjustment'!$E41,"")</f>
        <v>86.059999999999988</v>
      </c>
      <c r="O18" s="109">
        <v>87</v>
      </c>
      <c r="P18" s="22">
        <f>IF(O18&lt;&gt;0,O18+'Basic Price Adjustment'!$E41,"")</f>
        <v>84.24</v>
      </c>
      <c r="Q18" s="109">
        <v>78</v>
      </c>
      <c r="R18" s="22">
        <f>IF(Q18&lt;&gt;0,Q18+'Basic Price Adjustment'!$E41,"")</f>
        <v>75.239999999999995</v>
      </c>
      <c r="S18" s="109">
        <v>110.5</v>
      </c>
      <c r="T18" s="22">
        <f>IF(S18&lt;&gt;0,S18+'Basic Price Adjustment'!$E41,"")</f>
        <v>107.74</v>
      </c>
      <c r="U18" s="109">
        <v>94.9</v>
      </c>
      <c r="V18" s="22">
        <f>IF(U18&lt;&gt;0,U18+'Basic Price Adjustment'!$E41,"")</f>
        <v>92.14</v>
      </c>
      <c r="W18" s="109">
        <v>97</v>
      </c>
      <c r="X18" s="22">
        <f>IF(W18&lt;&gt;0,W18+'Basic Price Adjustment'!$E41,"")</f>
        <v>94.24</v>
      </c>
      <c r="Y18" s="109">
        <v>114</v>
      </c>
      <c r="Z18" s="22">
        <f>IF(Y18&lt;&gt;0,Y18+'Basic Price Adjustment'!$E41,"")</f>
        <v>111.24</v>
      </c>
    </row>
    <row r="19" spans="1:26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88.07</v>
      </c>
      <c r="F19" s="21">
        <f>IF(E19&lt;&gt;0,E19+'Basic Price Adjustment'!$E42,"")</f>
        <v>85.309999999999988</v>
      </c>
      <c r="G19" s="109">
        <v>81.5</v>
      </c>
      <c r="H19" s="21">
        <f>IF(G19&lt;&gt;0,G19+'Basic Price Adjustment'!$E42,"")</f>
        <v>78.739999999999995</v>
      </c>
      <c r="I19" s="109">
        <v>84.34</v>
      </c>
      <c r="J19" s="21">
        <f>IF(I19&lt;&gt;0,I19+'Basic Price Adjustment'!$E42,"")</f>
        <v>81.58</v>
      </c>
      <c r="K19" s="29">
        <v>79.430000000000007</v>
      </c>
      <c r="L19" s="21">
        <f>IF(K19&lt;&gt;0,K19+'Basic Price Adjustment'!$E42,"")</f>
        <v>76.67</v>
      </c>
      <c r="M19" s="111">
        <v>83.51</v>
      </c>
      <c r="N19" s="21">
        <f>IF(M19&lt;&gt;0,M19+'Basic Price Adjustment'!$E42,"")</f>
        <v>80.75</v>
      </c>
      <c r="O19" s="109">
        <v>82</v>
      </c>
      <c r="P19" s="21">
        <f>IF(O19&lt;&gt;0,O19+'Basic Price Adjustment'!$E42,"")</f>
        <v>79.239999999999995</v>
      </c>
      <c r="Q19" s="109">
        <v>77</v>
      </c>
      <c r="R19" s="21">
        <f>IF(Q19&lt;&gt;0,Q19+'Basic Price Adjustment'!$E42,"")</f>
        <v>74.239999999999995</v>
      </c>
      <c r="S19" s="109">
        <v>100.5</v>
      </c>
      <c r="T19" s="21">
        <f>IF(S19&lt;&gt;0,S19+'Basic Price Adjustment'!$E42,"")</f>
        <v>97.74</v>
      </c>
      <c r="U19" s="109">
        <v>82.65</v>
      </c>
      <c r="V19" s="21">
        <f>IF(U19&lt;&gt;0,U19+'Basic Price Adjustment'!$E42,"")</f>
        <v>79.89</v>
      </c>
      <c r="W19" s="109">
        <v>110</v>
      </c>
      <c r="X19" s="21">
        <f>IF(W19&lt;&gt;0,W19+'Basic Price Adjustment'!$E42,"")</f>
        <v>107.24</v>
      </c>
      <c r="Y19" s="109">
        <v>108.5</v>
      </c>
      <c r="Z19" s="21">
        <f>IF(Y19&lt;&gt;0,Y19+'Basic Price Adjustment'!$E42,"")</f>
        <v>105.74</v>
      </c>
    </row>
    <row r="20" spans="1:26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96.56</v>
      </c>
      <c r="F20" s="22">
        <f>IF(E20&lt;&gt;0,E20+'Basic Price Adjustment'!$E43,"")</f>
        <v>93.850000000000009</v>
      </c>
      <c r="G20" s="109">
        <v>86</v>
      </c>
      <c r="H20" s="22">
        <f>IF(G20&lt;&gt;0,G20+'Basic Price Adjustment'!$E43,"")</f>
        <v>83.29</v>
      </c>
      <c r="I20" s="109">
        <v>89.88</v>
      </c>
      <c r="J20" s="22">
        <f>IF(I20&lt;&gt;0,I20+'Basic Price Adjustment'!$E43,"")</f>
        <v>87.17</v>
      </c>
      <c r="K20" s="30">
        <v>82.19</v>
      </c>
      <c r="L20" s="22">
        <f>IF(K20&lt;&gt;0,K20+'Basic Price Adjustment'!$E43,"")</f>
        <v>79.48</v>
      </c>
      <c r="M20" s="111">
        <v>89.01</v>
      </c>
      <c r="N20" s="22">
        <f>IF(M20&lt;&gt;0,M20+'Basic Price Adjustment'!$E43,"")</f>
        <v>86.300000000000011</v>
      </c>
      <c r="O20" s="109">
        <v>101</v>
      </c>
      <c r="P20" s="22">
        <f>IF(O20&lt;&gt;0,O20+'Basic Price Adjustment'!$E43,"")</f>
        <v>98.29</v>
      </c>
      <c r="Q20" s="109">
        <v>94</v>
      </c>
      <c r="R20" s="22">
        <f>IF(Q20&lt;&gt;0,Q20+'Basic Price Adjustment'!$E43,"")</f>
        <v>91.29</v>
      </c>
      <c r="S20" s="109">
        <v>110.5</v>
      </c>
      <c r="T20" s="22">
        <f>IF(S20&lt;&gt;0,S20+'Basic Price Adjustment'!$E43,"")</f>
        <v>107.79</v>
      </c>
      <c r="U20" s="109">
        <v>93.9</v>
      </c>
      <c r="V20" s="22">
        <f>IF(U20&lt;&gt;0,U20+'Basic Price Adjustment'!$E43,"")</f>
        <v>91.190000000000012</v>
      </c>
      <c r="W20" s="109">
        <v>112</v>
      </c>
      <c r="X20" s="22">
        <f>IF(W20&lt;&gt;0,W20+'Basic Price Adjustment'!$E43,"")</f>
        <v>109.29</v>
      </c>
      <c r="Y20" s="109">
        <v>111</v>
      </c>
      <c r="Z20" s="22">
        <f>IF(Y20&lt;&gt;0,Y20+'Basic Price Adjustment'!$E43,"")</f>
        <v>108.29</v>
      </c>
    </row>
    <row r="21" spans="1:26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120</v>
      </c>
      <c r="F21" s="21">
        <f>IF(E21&lt;&gt;0,E21+'Basic Price Adjustment'!$E44,"")</f>
        <v>116.57</v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102.49000000000001</v>
      </c>
      <c r="K21" s="29">
        <v>94.95</v>
      </c>
      <c r="L21" s="21">
        <f>IF(K21&lt;&gt;0,K21+'Basic Price Adjustment'!$E44,"")</f>
        <v>91.52000000000001</v>
      </c>
      <c r="M21" s="112">
        <v>112.56</v>
      </c>
      <c r="N21" s="21">
        <f>IF(M21&lt;&gt;0,M21+'Basic Price Adjustment'!$E44,"")</f>
        <v>109.13</v>
      </c>
      <c r="O21" s="109">
        <v>113</v>
      </c>
      <c r="P21" s="21">
        <f>IF(O21&lt;&gt;0,O21+'Basic Price Adjustment'!$E44,"")</f>
        <v>109.57</v>
      </c>
      <c r="Q21" s="109">
        <v>99</v>
      </c>
      <c r="R21" s="21">
        <f>IF(Q21&lt;&gt;0,Q21+'Basic Price Adjustment'!$E44,"")</f>
        <v>95.57</v>
      </c>
      <c r="S21" s="109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120</v>
      </c>
      <c r="F22" s="22">
        <f>IF(E22&lt;&gt;0,E22+'Basic Price Adjustment'!$E45,"")</f>
        <v>116.75</v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105.55</v>
      </c>
      <c r="K22" s="30">
        <v>96.88</v>
      </c>
      <c r="L22" s="22">
        <f>IF(K22&lt;&gt;0,K22+'Basic Price Adjustment'!$E45,"")</f>
        <v>93.63</v>
      </c>
      <c r="M22" s="112">
        <v>115.57</v>
      </c>
      <c r="N22" s="22">
        <f>IF(M22&lt;&gt;0,M22+'Basic Price Adjustment'!$E45,"")</f>
        <v>112.32</v>
      </c>
      <c r="O22" s="109">
        <v>125</v>
      </c>
      <c r="P22" s="22">
        <f>IF(O22&lt;&gt;0,O22+'Basic Price Adjustment'!$E45,"")</f>
        <v>121.75</v>
      </c>
      <c r="Q22" s="109">
        <v>117</v>
      </c>
      <c r="R22" s="22">
        <f>IF(Q22&lt;&gt;0,Q22+'Basic Price Adjustment'!$E45,"")</f>
        <v>113.75</v>
      </c>
      <c r="S22" s="109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112.72</v>
      </c>
      <c r="F23" s="21">
        <f>IF(E23&lt;&gt;0,E23+'Basic Price Adjustment'!$E46,"")</f>
        <v>109.42</v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98.84</v>
      </c>
      <c r="K23" s="29">
        <v>96.89</v>
      </c>
      <c r="L23" s="21">
        <f>IF(K23&lt;&gt;0,K23+'Basic Price Adjustment'!$E46,"")</f>
        <v>93.59</v>
      </c>
      <c r="M23" s="112">
        <v>110.7</v>
      </c>
      <c r="N23" s="21">
        <f>IF(M23&lt;&gt;0,M23+'Basic Price Adjustment'!$E46,"")</f>
        <v>107.4</v>
      </c>
      <c r="O23" s="109">
        <v>112</v>
      </c>
      <c r="P23" s="21">
        <f>IF(O23&lt;&gt;0,O23+'Basic Price Adjustment'!$E46,"")</f>
        <v>108.7</v>
      </c>
      <c r="Q23" s="109">
        <v>96</v>
      </c>
      <c r="R23" s="21">
        <f>IF(Q23&lt;&gt;0,Q23+'Basic Price Adjustment'!$E46,"")</f>
        <v>92.7</v>
      </c>
      <c r="S23" s="109"/>
      <c r="T23" s="21" t="str">
        <f>IF(S23&lt;&gt;0,S23+'Basic Price Adjustment'!$E46,"")</f>
        <v/>
      </c>
      <c r="U23" s="109"/>
      <c r="V23" s="21" t="str">
        <f>IF(U23&lt;&gt;0,U23+'Basic Price Adjustment'!$E46,"")</f>
        <v/>
      </c>
      <c r="W23" s="109">
        <v>119</v>
      </c>
      <c r="X23" s="21">
        <f>IF(W23&lt;&gt;0,W23+'Basic Price Adjustment'!$E46,"")</f>
        <v>115.7</v>
      </c>
      <c r="Y23" s="109">
        <v>121</v>
      </c>
      <c r="Z23" s="21">
        <f>IF(Y23&lt;&gt;0,Y23+'Basic Price Adjustment'!$E46,"")</f>
        <v>117.7</v>
      </c>
    </row>
    <row r="24" spans="1:26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117.67</v>
      </c>
      <c r="F24" s="22">
        <f>IF(E24&lt;&gt;0,E24+'Basic Price Adjustment'!$E47,"")</f>
        <v>114.28</v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102.27</v>
      </c>
      <c r="K24" s="30">
        <v>100.98</v>
      </c>
      <c r="L24" s="22">
        <f>IF(K24&lt;&gt;0,K24+'Basic Price Adjustment'!$E47,"")</f>
        <v>97.59</v>
      </c>
      <c r="M24" s="112">
        <v>111.77</v>
      </c>
      <c r="N24" s="22">
        <f>IF(M24&lt;&gt;0,M24+'Basic Price Adjustment'!$E47,"")</f>
        <v>108.38</v>
      </c>
      <c r="O24" s="109">
        <v>122</v>
      </c>
      <c r="P24" s="22">
        <f>IF(O24&lt;&gt;0,O24+'Basic Price Adjustment'!$E47,"")</f>
        <v>118.61</v>
      </c>
      <c r="Q24" s="109">
        <v>121</v>
      </c>
      <c r="R24" s="22">
        <f>IF(Q24&lt;&gt;0,Q24+'Basic Price Adjustment'!$E47,"")</f>
        <v>117.61</v>
      </c>
      <c r="S24" s="109"/>
      <c r="T24" s="22" t="str">
        <f>IF(S24&lt;&gt;0,S24+'Basic Price Adjustment'!$E47,"")</f>
        <v/>
      </c>
      <c r="U24" s="109"/>
      <c r="V24" s="22" t="str">
        <f>IF(U24&lt;&gt;0,U24+'Basic Price Adjustment'!$E47,"")</f>
        <v/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95.77</v>
      </c>
      <c r="F25" s="21">
        <f>IF(E25&lt;&gt;0,E25+'Basic Price Adjustment'!$E48,"")</f>
        <v>93.24</v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88.179999999999993</v>
      </c>
      <c r="K25" s="29">
        <v>79.8</v>
      </c>
      <c r="L25" s="21">
        <f>IF(K25&lt;&gt;0,K25+'Basic Price Adjustment'!$E48,"")</f>
        <v>77.27</v>
      </c>
      <c r="M25" s="112">
        <v>93.52</v>
      </c>
      <c r="N25" s="21">
        <f>IF(M25&lt;&gt;0,M25+'Basic Price Adjustment'!$E48,"")</f>
        <v>90.99</v>
      </c>
      <c r="O25" s="109">
        <v>90</v>
      </c>
      <c r="P25" s="21">
        <f>IF(O25&lt;&gt;0,O25+'Basic Price Adjustment'!$E48,"")</f>
        <v>87.47</v>
      </c>
      <c r="Q25" s="109">
        <v>78</v>
      </c>
      <c r="R25" s="21">
        <f>IF(Q25&lt;&gt;0,Q25+'Basic Price Adjustment'!$E48,"")</f>
        <v>75.47</v>
      </c>
      <c r="S25" s="109">
        <v>108.5</v>
      </c>
      <c r="T25" s="21">
        <f>IF(S25&lt;&gt;0,S25+'Basic Price Adjustment'!$E48,"")</f>
        <v>105.97</v>
      </c>
      <c r="U25" s="109">
        <v>94.9</v>
      </c>
      <c r="V25" s="21">
        <f>IF(U25&lt;&gt;0,U25+'Basic Price Adjustment'!$E48,"")</f>
        <v>92.37</v>
      </c>
      <c r="W25" s="109">
        <v>107</v>
      </c>
      <c r="X25" s="21">
        <f>IF(W25&lt;&gt;0,W25+'Basic Price Adjustment'!$E48,"")</f>
        <v>104.47</v>
      </c>
      <c r="Y25" s="109">
        <v>108</v>
      </c>
      <c r="Z25" s="21">
        <f>IF(Y25&lt;&gt;0,Y25+'Basic Price Adjustment'!$E48,"")</f>
        <v>105.47</v>
      </c>
    </row>
    <row r="26" spans="1:26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95.77</v>
      </c>
      <c r="F26" s="22">
        <f>IF(E26&lt;&gt;0,E26+'Basic Price Adjustment'!$E49,"")</f>
        <v>93.24</v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91.13</v>
      </c>
      <c r="K26" s="30">
        <v>81.8</v>
      </c>
      <c r="L26" s="22">
        <f>IF(K26&lt;&gt;0,K26+'Basic Price Adjustment'!$E49,"")</f>
        <v>79.27</v>
      </c>
      <c r="M26" s="112">
        <v>96.35</v>
      </c>
      <c r="N26" s="22">
        <f>IF(M26&lt;&gt;0,M26+'Basic Price Adjustment'!$E49,"")</f>
        <v>93.82</v>
      </c>
      <c r="O26" s="109">
        <v>104</v>
      </c>
      <c r="P26" s="22">
        <f>IF(O26&lt;&gt;0,O26+'Basic Price Adjustment'!$E49,"")</f>
        <v>101.47</v>
      </c>
      <c r="Q26" s="109">
        <v>99</v>
      </c>
      <c r="R26" s="22">
        <f>IF(Q26&lt;&gt;0,Q26+'Basic Price Adjustment'!$E49,"")</f>
        <v>96.47</v>
      </c>
      <c r="S26" s="109">
        <v>108.5</v>
      </c>
      <c r="T26" s="22">
        <f>IF(S26&lt;&gt;0,S26+'Basic Price Adjustment'!$E49,"")</f>
        <v>105.97</v>
      </c>
      <c r="U26" s="109">
        <v>94.9</v>
      </c>
      <c r="V26" s="22">
        <f>IF(U26&lt;&gt;0,U26+'Basic Price Adjustment'!$E49,"")</f>
        <v>92.37</v>
      </c>
      <c r="W26" s="109">
        <v>107</v>
      </c>
      <c r="X26" s="22">
        <f>IF(W26&lt;&gt;0,W26+'Basic Price Adjustment'!$E49,"")</f>
        <v>104.47</v>
      </c>
      <c r="Y26" s="109">
        <v>108</v>
      </c>
      <c r="Z26" s="22">
        <f>IF(Y26&lt;&gt;0,Y26+'Basic Price Adjustment'!$E49,"")</f>
        <v>105.47</v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</row>
  </sheetData>
  <mergeCells count="61">
    <mergeCell ref="S2:Z2"/>
    <mergeCell ref="C2:D2"/>
    <mergeCell ref="E2:F2"/>
    <mergeCell ref="G2:H2"/>
    <mergeCell ref="I2:N2"/>
    <mergeCell ref="O2:R2"/>
    <mergeCell ref="Q8:R8"/>
    <mergeCell ref="S7:T7"/>
    <mergeCell ref="C3:D3"/>
    <mergeCell ref="C4:D4"/>
    <mergeCell ref="C5:D5"/>
    <mergeCell ref="C6:D6"/>
    <mergeCell ref="C7:D7"/>
    <mergeCell ref="Q6:R6"/>
    <mergeCell ref="Q7:R7"/>
    <mergeCell ref="E5:F5"/>
    <mergeCell ref="E6:F6"/>
    <mergeCell ref="E7:F7"/>
    <mergeCell ref="E8:F8"/>
    <mergeCell ref="G5:H5"/>
    <mergeCell ref="I4:N4"/>
    <mergeCell ref="I5:N5"/>
    <mergeCell ref="A3:A8"/>
    <mergeCell ref="B3:B4"/>
    <mergeCell ref="O6:P6"/>
    <mergeCell ref="G4:H4"/>
    <mergeCell ref="B5:B6"/>
    <mergeCell ref="I7:J7"/>
    <mergeCell ref="K6:L6"/>
    <mergeCell ref="M6:N6"/>
    <mergeCell ref="C8:D8"/>
    <mergeCell ref="G3:H3"/>
    <mergeCell ref="I3:N3"/>
    <mergeCell ref="O8:P8"/>
    <mergeCell ref="G7:H7"/>
    <mergeCell ref="O7:P7"/>
    <mergeCell ref="E3:F3"/>
    <mergeCell ref="E4:F4"/>
    <mergeCell ref="I6:J6"/>
    <mergeCell ref="G6:H6"/>
    <mergeCell ref="M8:N8"/>
    <mergeCell ref="G8:H8"/>
    <mergeCell ref="K7:L7"/>
    <mergeCell ref="M7:N7"/>
    <mergeCell ref="I8:J8"/>
    <mergeCell ref="K8:L8"/>
    <mergeCell ref="Y8:Z8"/>
    <mergeCell ref="S5:Z5"/>
    <mergeCell ref="W6:X6"/>
    <mergeCell ref="S6:T6"/>
    <mergeCell ref="W7:X7"/>
    <mergeCell ref="W8:X8"/>
    <mergeCell ref="S8:T8"/>
    <mergeCell ref="U8:V8"/>
    <mergeCell ref="O3:R3"/>
    <mergeCell ref="S3:Z3"/>
    <mergeCell ref="S4:Z4"/>
    <mergeCell ref="U6:V6"/>
    <mergeCell ref="U7:V7"/>
    <mergeCell ref="Y6:Z6"/>
    <mergeCell ref="Y7:Z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2" width="11.7109375" style="3" bestFit="1" customWidth="1"/>
    <col min="13" max="18" width="11.7109375" style="1" customWidth="1"/>
    <col min="19" max="16384" width="9.140625" style="3"/>
  </cols>
  <sheetData>
    <row r="2" spans="1:18" ht="15" customHeight="1" thickBot="1" x14ac:dyDescent="0.25">
      <c r="C2" s="181" t="s">
        <v>316</v>
      </c>
      <c r="D2" s="181"/>
      <c r="E2" s="177" t="s">
        <v>318</v>
      </c>
      <c r="F2" s="177"/>
      <c r="G2" s="177"/>
      <c r="H2" s="177"/>
      <c r="I2" s="234" t="s">
        <v>317</v>
      </c>
      <c r="J2" s="235"/>
      <c r="K2" s="234" t="s">
        <v>345</v>
      </c>
      <c r="L2" s="235"/>
      <c r="M2" s="234" t="s">
        <v>329</v>
      </c>
      <c r="N2" s="235"/>
      <c r="O2" s="177" t="s">
        <v>337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257</v>
      </c>
      <c r="F3" s="163"/>
      <c r="G3" s="163"/>
      <c r="H3" s="160"/>
      <c r="I3" s="58" t="s">
        <v>259</v>
      </c>
      <c r="J3" s="52"/>
      <c r="K3" s="59"/>
      <c r="L3" s="59"/>
      <c r="M3" s="58"/>
      <c r="N3" s="52"/>
      <c r="O3" s="159">
        <v>203859</v>
      </c>
      <c r="P3" s="163"/>
      <c r="Q3" s="163"/>
      <c r="R3" s="160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  <c r="I4" s="186"/>
      <c r="J4" s="187"/>
      <c r="K4" s="187"/>
      <c r="L4" s="187"/>
      <c r="M4" s="187"/>
      <c r="N4" s="188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102</v>
      </c>
      <c r="F5" s="163"/>
      <c r="G5" s="163"/>
      <c r="H5" s="160"/>
      <c r="I5" s="66" t="s">
        <v>60</v>
      </c>
      <c r="J5" s="67"/>
      <c r="K5" s="67"/>
      <c r="L5" s="67"/>
      <c r="M5" s="58"/>
      <c r="N5" s="52"/>
      <c r="O5" s="159" t="s">
        <v>280</v>
      </c>
      <c r="P5" s="163"/>
      <c r="Q5" s="163"/>
      <c r="R5" s="160"/>
    </row>
    <row r="6" spans="1:18" s="27" customFormat="1" ht="30" customHeight="1" thickBot="1" x14ac:dyDescent="0.25">
      <c r="A6" s="171"/>
      <c r="B6" s="174"/>
      <c r="C6" s="149" t="s">
        <v>86</v>
      </c>
      <c r="D6" s="164"/>
      <c r="E6" s="161" t="s">
        <v>87</v>
      </c>
      <c r="F6" s="162"/>
      <c r="G6" s="161" t="s">
        <v>144</v>
      </c>
      <c r="H6" s="162"/>
      <c r="I6" s="186" t="s">
        <v>261</v>
      </c>
      <c r="J6" s="188"/>
      <c r="K6" s="175" t="s">
        <v>260</v>
      </c>
      <c r="L6" s="176"/>
      <c r="M6" s="149" t="s">
        <v>262</v>
      </c>
      <c r="N6" s="164"/>
      <c r="O6" s="161" t="s">
        <v>285</v>
      </c>
      <c r="P6" s="162"/>
      <c r="Q6" s="161" t="s">
        <v>286</v>
      </c>
      <c r="R6" s="162"/>
    </row>
    <row r="7" spans="1:18" ht="20.100000000000001" customHeight="1" x14ac:dyDescent="0.2">
      <c r="A7" s="171"/>
      <c r="B7" s="23" t="s">
        <v>15</v>
      </c>
      <c r="C7" s="151" t="s">
        <v>25</v>
      </c>
      <c r="D7" s="191"/>
      <c r="E7" s="151" t="s">
        <v>23</v>
      </c>
      <c r="F7" s="152"/>
      <c r="G7" s="90" t="s">
        <v>143</v>
      </c>
      <c r="H7" s="91"/>
      <c r="I7" s="155" t="s">
        <v>270</v>
      </c>
      <c r="J7" s="156"/>
      <c r="K7" s="155" t="s">
        <v>272</v>
      </c>
      <c r="L7" s="156"/>
      <c r="M7" s="155" t="s">
        <v>152</v>
      </c>
      <c r="N7" s="156"/>
      <c r="O7" s="151" t="s">
        <v>281</v>
      </c>
      <c r="P7" s="152"/>
      <c r="Q7" s="217" t="s">
        <v>283</v>
      </c>
      <c r="R7" s="218"/>
    </row>
    <row r="8" spans="1:18" ht="20.100000000000001" customHeight="1" thickBot="1" x14ac:dyDescent="0.25">
      <c r="A8" s="172"/>
      <c r="B8" s="24"/>
      <c r="C8" s="189" t="s">
        <v>86</v>
      </c>
      <c r="D8" s="190"/>
      <c r="E8" s="153" t="s">
        <v>88</v>
      </c>
      <c r="F8" s="154"/>
      <c r="G8" s="92" t="s">
        <v>142</v>
      </c>
      <c r="H8" s="93"/>
      <c r="I8" s="157" t="s">
        <v>271</v>
      </c>
      <c r="J8" s="158"/>
      <c r="K8" s="157" t="s">
        <v>273</v>
      </c>
      <c r="L8" s="158"/>
      <c r="M8" s="76" t="s">
        <v>153</v>
      </c>
      <c r="N8" s="77"/>
      <c r="O8" s="153" t="s">
        <v>282</v>
      </c>
      <c r="P8" s="154"/>
      <c r="Q8" s="211" t="s">
        <v>284</v>
      </c>
      <c r="R8" s="212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69.23</v>
      </c>
      <c r="E10" s="121">
        <v>75.5</v>
      </c>
      <c r="F10" s="25">
        <f>IF(E10&lt;&gt;0,E10+'Basic Price Adjustment'!$E33,"")</f>
        <v>73.73</v>
      </c>
      <c r="G10" s="121">
        <v>72</v>
      </c>
      <c r="H10" s="25">
        <f>IF(G10&lt;&gt;0,G10+'Basic Price Adjustment'!$E33,"")</f>
        <v>70.23</v>
      </c>
      <c r="I10" s="111">
        <v>72</v>
      </c>
      <c r="J10" s="25">
        <f>IF(I10&lt;&gt;0,I10+'Basic Price Adjustment'!$E33,"")</f>
        <v>70.23</v>
      </c>
      <c r="K10" s="121">
        <v>76</v>
      </c>
      <c r="L10" s="25">
        <f>IF(K10&lt;&gt;0,K10+'Basic Price Adjustment'!$E33,"")</f>
        <v>74.23</v>
      </c>
      <c r="M10" s="121">
        <v>84.5</v>
      </c>
      <c r="N10" s="25">
        <f>IF(M10&lt;&gt;0,M10+'Basic Price Adjustment'!$E33,"")</f>
        <v>82.73</v>
      </c>
      <c r="O10" s="121">
        <v>85.75</v>
      </c>
      <c r="P10" s="25">
        <f>IF(O10&lt;&gt;0,O10+'Basic Price Adjustment'!$E33,"")</f>
        <v>83.98</v>
      </c>
      <c r="Q10" s="121">
        <v>85.75</v>
      </c>
      <c r="R10" s="25">
        <f>IF(Q10&lt;&gt;0,Q10+'Basic Price Adjustment'!$E33,"")</f>
        <v>83.98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09">
        <v>76.5</v>
      </c>
      <c r="F11" s="21">
        <f>IF(E11&lt;&gt;0,E11+'Basic Price Adjustment'!$E34,"")</f>
        <v>74.510000000000005</v>
      </c>
      <c r="G11" s="109">
        <v>75</v>
      </c>
      <c r="H11" s="21">
        <f>IF(G11&lt;&gt;0,G11+'Basic Price Adjustment'!$E34,"")</f>
        <v>73.010000000000005</v>
      </c>
      <c r="I11" s="111">
        <v>74</v>
      </c>
      <c r="J11" s="21">
        <f>IF(I11&lt;&gt;0,I11+'Basic Price Adjustment'!$E34,"")</f>
        <v>72.010000000000005</v>
      </c>
      <c r="K11" s="109">
        <v>77</v>
      </c>
      <c r="L11" s="21">
        <f>IF(K11&lt;&gt;0,K11+'Basic Price Adjustment'!$E34,"")</f>
        <v>75.010000000000005</v>
      </c>
      <c r="M11" s="109">
        <v>88</v>
      </c>
      <c r="N11" s="21">
        <f>IF(M11&lt;&gt;0,M11+'Basic Price Adjustment'!$E34,"")</f>
        <v>86.01</v>
      </c>
      <c r="O11" s="109"/>
      <c r="P11" s="21" t="str">
        <f>IF(O11&lt;&gt;0,O11+'Basic Price Adjustment'!$E34,"")</f>
        <v/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65.739999999999995</v>
      </c>
      <c r="E12" s="109">
        <v>77.5</v>
      </c>
      <c r="F12" s="22">
        <f>IF(E12&lt;&gt;0,E12+'Basic Price Adjustment'!$E35,"")</f>
        <v>75.239999999999995</v>
      </c>
      <c r="G12" s="109">
        <v>72.5</v>
      </c>
      <c r="H12" s="22">
        <f>IF(G12&lt;&gt;0,G12+'Basic Price Adjustment'!$E35,"")</f>
        <v>70.239999999999995</v>
      </c>
      <c r="I12" s="111">
        <v>71</v>
      </c>
      <c r="J12" s="22">
        <f>IF(I12&lt;&gt;0,I12+'Basic Price Adjustment'!$E35,"")</f>
        <v>68.739999999999995</v>
      </c>
      <c r="K12" s="109">
        <v>76</v>
      </c>
      <c r="L12" s="22">
        <f>IF(K12&lt;&gt;0,K12+'Basic Price Adjustment'!$E35,"")</f>
        <v>73.739999999999995</v>
      </c>
      <c r="M12" s="109">
        <v>88.5</v>
      </c>
      <c r="N12" s="22">
        <f>IF(M12&lt;&gt;0,M12+'Basic Price Adjustment'!$E35,"")</f>
        <v>86.24</v>
      </c>
      <c r="O12" s="109">
        <v>85.75</v>
      </c>
      <c r="P12" s="22">
        <f>IF(O12&lt;&gt;0,O12+'Basic Price Adjustment'!$E35,"")</f>
        <v>83.49</v>
      </c>
      <c r="Q12" s="109">
        <v>85.75</v>
      </c>
      <c r="R12" s="22">
        <f>IF(Q12&lt;&gt;0,Q12+'Basic Price Adjustment'!$E35,"")</f>
        <v>83.49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09">
        <v>77.5</v>
      </c>
      <c r="F13" s="21">
        <f>IF(E13&lt;&gt;0,E13+'Basic Price Adjustment'!$E36,"")</f>
        <v>75.239999999999995</v>
      </c>
      <c r="G13" s="109">
        <v>72</v>
      </c>
      <c r="H13" s="21">
        <f>IF(G13&lt;&gt;0,G13+'Basic Price Adjustment'!$E36,"")</f>
        <v>69.739999999999995</v>
      </c>
      <c r="I13" s="111">
        <v>71</v>
      </c>
      <c r="J13" s="21">
        <f>IF(I13&lt;&gt;0,I13+'Basic Price Adjustment'!$E36,"")</f>
        <v>68.739999999999995</v>
      </c>
      <c r="K13" s="109">
        <v>77</v>
      </c>
      <c r="L13" s="21">
        <f>IF(K13&lt;&gt;0,K13+'Basic Price Adjustment'!$E36,"")</f>
        <v>74.739999999999995</v>
      </c>
      <c r="M13" s="109">
        <v>88.5</v>
      </c>
      <c r="N13" s="21">
        <f>IF(M13&lt;&gt;0,M13+'Basic Price Adjustment'!$E36,"")</f>
        <v>86.24</v>
      </c>
      <c r="O13" s="109">
        <v>85.75</v>
      </c>
      <c r="P13" s="21">
        <f>IF(O13&lt;&gt;0,O13+'Basic Price Adjustment'!$E36,"")</f>
        <v>83.49</v>
      </c>
      <c r="Q13" s="109">
        <v>85.75</v>
      </c>
      <c r="R13" s="21">
        <f>IF(Q13&lt;&gt;0,Q13+'Basic Price Adjustment'!$E36,"")</f>
        <v>83.49</v>
      </c>
    </row>
    <row r="14" spans="1:18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68.650000000000006</v>
      </c>
      <c r="E14" s="109">
        <v>78</v>
      </c>
      <c r="F14" s="22">
        <f>IF(E14&lt;&gt;0,E14+'Basic Price Adjustment'!$E37,"")</f>
        <v>75.650000000000006</v>
      </c>
      <c r="G14" s="109">
        <v>74</v>
      </c>
      <c r="H14" s="22">
        <f>IF(G14&lt;&gt;0,G14+'Basic Price Adjustment'!$E37,"")</f>
        <v>71.650000000000006</v>
      </c>
      <c r="I14" s="111">
        <v>73</v>
      </c>
      <c r="J14" s="22">
        <f>IF(I14&lt;&gt;0,I14+'Basic Price Adjustment'!$E37,"")</f>
        <v>70.650000000000006</v>
      </c>
      <c r="K14" s="109">
        <v>77</v>
      </c>
      <c r="L14" s="22">
        <f>IF(K14&lt;&gt;0,K14+'Basic Price Adjustment'!$E37,"")</f>
        <v>74.650000000000006</v>
      </c>
      <c r="M14" s="109">
        <v>88.5</v>
      </c>
      <c r="N14" s="22">
        <f>IF(M14&lt;&gt;0,M14+'Basic Price Adjustment'!$E37,"")</f>
        <v>86.15</v>
      </c>
      <c r="O14" s="109">
        <v>86.25</v>
      </c>
      <c r="P14" s="22">
        <f>IF(O14&lt;&gt;0,O14+'Basic Price Adjustment'!$E37,"")</f>
        <v>83.9</v>
      </c>
      <c r="Q14" s="109">
        <v>86.25</v>
      </c>
      <c r="R14" s="22">
        <f>IF(Q14&lt;&gt;0,Q14+'Basic Price Adjustment'!$E37,"")</f>
        <v>83.9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09">
        <v>84.5</v>
      </c>
      <c r="F15" s="21">
        <f>IF(E15&lt;&gt;0,E15+'Basic Price Adjustment'!$E38,"")</f>
        <v>82.19</v>
      </c>
      <c r="G15" s="109">
        <v>76</v>
      </c>
      <c r="H15" s="21">
        <f>IF(G15&lt;&gt;0,G15+'Basic Price Adjustment'!$E38,"")</f>
        <v>73.69</v>
      </c>
      <c r="I15" s="112">
        <v>76</v>
      </c>
      <c r="J15" s="21">
        <f>IF(I15&lt;&gt;0,I15+'Basic Price Adjustment'!$E38,"")</f>
        <v>73.69</v>
      </c>
      <c r="K15" s="109">
        <v>86</v>
      </c>
      <c r="L15" s="21">
        <f>IF(K15&lt;&gt;0,K15+'Basic Price Adjustment'!$E38,"")</f>
        <v>83.69</v>
      </c>
      <c r="M15" s="109">
        <v>102</v>
      </c>
      <c r="N15" s="21">
        <f>IF(M15&lt;&gt;0,M15+'Basic Price Adjustment'!$E38,"")</f>
        <v>99.69</v>
      </c>
      <c r="O15" s="109">
        <v>90.25</v>
      </c>
      <c r="P15" s="21">
        <f>IF(O15&lt;&gt;0,O15+'Basic Price Adjustment'!$E38,"")</f>
        <v>87.94</v>
      </c>
      <c r="Q15" s="109">
        <v>90.25</v>
      </c>
      <c r="R15" s="21">
        <f>IF(Q15&lt;&gt;0,Q15+'Basic Price Adjustment'!$E38,"")</f>
        <v>87.94</v>
      </c>
    </row>
    <row r="16" spans="1:18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76.87</v>
      </c>
      <c r="E16" s="109">
        <v>81</v>
      </c>
      <c r="F16" s="22">
        <f>IF(E16&lt;&gt;0,E16+'Basic Price Adjustment'!$E39,"")</f>
        <v>78.87</v>
      </c>
      <c r="G16" s="109">
        <v>74</v>
      </c>
      <c r="H16" s="22">
        <f>IF(G16&lt;&gt;0,G16+'Basic Price Adjustment'!$E39,"")</f>
        <v>71.87</v>
      </c>
      <c r="I16" s="112">
        <v>73</v>
      </c>
      <c r="J16" s="22">
        <f>IF(I16&lt;&gt;0,I16+'Basic Price Adjustment'!$E39,"")</f>
        <v>70.87</v>
      </c>
      <c r="K16" s="109">
        <v>80</v>
      </c>
      <c r="L16" s="22">
        <f>IF(K16&lt;&gt;0,K16+'Basic Price Adjustment'!$E39,"")</f>
        <v>77.87</v>
      </c>
      <c r="M16" s="109">
        <v>89</v>
      </c>
      <c r="N16" s="22">
        <f>IF(M16&lt;&gt;0,M16+'Basic Price Adjustment'!$E39,"")</f>
        <v>86.87</v>
      </c>
      <c r="O16" s="109"/>
      <c r="P16" s="22" t="str">
        <f>IF(O16&lt;&gt;0,O16+'Basic Price Adjustment'!$E39,"")</f>
        <v/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09">
        <v>85</v>
      </c>
      <c r="F17" s="21">
        <f>IF(E17&lt;&gt;0,E17+'Basic Price Adjustment'!$E40,"")</f>
        <v>82.2</v>
      </c>
      <c r="G17" s="109">
        <v>78</v>
      </c>
      <c r="H17" s="21">
        <f>IF(G17&lt;&gt;0,G17+'Basic Price Adjustment'!$E40,"")</f>
        <v>75.2</v>
      </c>
      <c r="I17" s="111">
        <v>77</v>
      </c>
      <c r="J17" s="21">
        <f>IF(I17&lt;&gt;0,I17+'Basic Price Adjustment'!$E40,"")</f>
        <v>74.2</v>
      </c>
      <c r="K17" s="109">
        <v>84</v>
      </c>
      <c r="L17" s="21">
        <f>IF(K17&lt;&gt;0,K17+'Basic Price Adjustment'!$E40,"")</f>
        <v>81.2</v>
      </c>
      <c r="M17" s="109">
        <v>93</v>
      </c>
      <c r="N17" s="21">
        <f>IF(M17&lt;&gt;0,M17+'Basic Price Adjustment'!$E40,"")</f>
        <v>90.2</v>
      </c>
      <c r="O17" s="109">
        <v>94.9</v>
      </c>
      <c r="P17" s="21">
        <f>IF(O17&lt;&gt;0,O17+'Basic Price Adjustment'!$E40,"")</f>
        <v>92.100000000000009</v>
      </c>
      <c r="Q17" s="109">
        <v>94.9</v>
      </c>
      <c r="R17" s="21">
        <f>IF(Q17&lt;&gt;0,Q17+'Basic Price Adjustment'!$E40,"")</f>
        <v>92.100000000000009</v>
      </c>
    </row>
    <row r="18" spans="1:18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78.239999999999995</v>
      </c>
      <c r="E18" s="109">
        <v>86</v>
      </c>
      <c r="F18" s="22">
        <f>IF(E18&lt;&gt;0,E18+'Basic Price Adjustment'!$E41,"")</f>
        <v>83.24</v>
      </c>
      <c r="G18" s="109">
        <v>82</v>
      </c>
      <c r="H18" s="22">
        <f>IF(G18&lt;&gt;0,G18+'Basic Price Adjustment'!$E41,"")</f>
        <v>79.239999999999995</v>
      </c>
      <c r="I18" s="111">
        <v>83</v>
      </c>
      <c r="J18" s="22">
        <f>IF(I18&lt;&gt;0,I18+'Basic Price Adjustment'!$E41,"")</f>
        <v>80.239999999999995</v>
      </c>
      <c r="K18" s="109">
        <v>89</v>
      </c>
      <c r="L18" s="22">
        <f>IF(K18&lt;&gt;0,K18+'Basic Price Adjustment'!$E41,"")</f>
        <v>86.24</v>
      </c>
      <c r="M18" s="109">
        <v>103</v>
      </c>
      <c r="N18" s="22">
        <f>IF(M18&lt;&gt;0,M18+'Basic Price Adjustment'!$E41,"")</f>
        <v>100.24</v>
      </c>
      <c r="O18" s="109"/>
      <c r="P18" s="22" t="str">
        <f>IF(O18&lt;&gt;0,O18+'Basic Price Adjustment'!$E41,"")</f>
        <v/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09">
        <v>82.55</v>
      </c>
      <c r="F19" s="21">
        <f>IF(E19&lt;&gt;0,E19+'Basic Price Adjustment'!$E42,"")</f>
        <v>79.789999999999992</v>
      </c>
      <c r="G19" s="109">
        <v>76</v>
      </c>
      <c r="H19" s="21">
        <f>IF(G19&lt;&gt;0,G19+'Basic Price Adjustment'!$E42,"")</f>
        <v>73.239999999999995</v>
      </c>
      <c r="I19" s="111">
        <v>75</v>
      </c>
      <c r="J19" s="21">
        <f>IF(I19&lt;&gt;0,I19+'Basic Price Adjustment'!$E42,"")</f>
        <v>72.239999999999995</v>
      </c>
      <c r="K19" s="109">
        <v>82</v>
      </c>
      <c r="L19" s="21">
        <f>IF(K19&lt;&gt;0,K19+'Basic Price Adjustment'!$E42,"")</f>
        <v>79.239999999999995</v>
      </c>
      <c r="M19" s="109">
        <v>91</v>
      </c>
      <c r="N19" s="21">
        <f>IF(M19&lt;&gt;0,M19+'Basic Price Adjustment'!$E42,"")</f>
        <v>88.24</v>
      </c>
      <c r="O19" s="109">
        <v>94.9</v>
      </c>
      <c r="P19" s="21">
        <f>IF(O19&lt;&gt;0,O19+'Basic Price Adjustment'!$E42,"")</f>
        <v>92.14</v>
      </c>
      <c r="Q19" s="109">
        <v>94.9</v>
      </c>
      <c r="R19" s="21">
        <f>IF(Q19&lt;&gt;0,Q19+'Basic Price Adjustment'!$E42,"")</f>
        <v>92.14</v>
      </c>
    </row>
    <row r="20" spans="1:18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89.29</v>
      </c>
      <c r="E20" s="109">
        <v>92</v>
      </c>
      <c r="F20" s="22">
        <f>IF(E20&lt;&gt;0,E20+'Basic Price Adjustment'!$E43,"")</f>
        <v>89.29</v>
      </c>
      <c r="G20" s="109">
        <v>83</v>
      </c>
      <c r="H20" s="22">
        <f>IF(G20&lt;&gt;0,G20+'Basic Price Adjustment'!$E43,"")</f>
        <v>80.290000000000006</v>
      </c>
      <c r="I20" s="111">
        <v>82</v>
      </c>
      <c r="J20" s="22">
        <f>IF(I20&lt;&gt;0,I20+'Basic Price Adjustment'!$E43,"")</f>
        <v>79.290000000000006</v>
      </c>
      <c r="K20" s="109">
        <v>89</v>
      </c>
      <c r="L20" s="22">
        <f>IF(K20&lt;&gt;0,K20+'Basic Price Adjustment'!$E43,"")</f>
        <v>86.29</v>
      </c>
      <c r="M20" s="109">
        <v>101</v>
      </c>
      <c r="N20" s="22">
        <f>IF(M20&lt;&gt;0,M20+'Basic Price Adjustment'!$E43,"")</f>
        <v>98.29</v>
      </c>
      <c r="O20" s="109">
        <v>101.9</v>
      </c>
      <c r="P20" s="22">
        <f>IF(O20&lt;&gt;0,O20+'Basic Price Adjustment'!$E43,"")</f>
        <v>99.190000000000012</v>
      </c>
      <c r="Q20" s="109">
        <v>101.9</v>
      </c>
      <c r="R20" s="22">
        <f>IF(Q20&lt;&gt;0,Q20+'Basic Price Adjustment'!$E43,"")</f>
        <v>99.190000000000012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09">
        <v>120</v>
      </c>
      <c r="F21" s="21">
        <f>IF(E21&lt;&gt;0,E21+'Basic Price Adjustment'!$E44,"")</f>
        <v>116.57</v>
      </c>
      <c r="G21" s="109">
        <v>120</v>
      </c>
      <c r="H21" s="21">
        <f>IF(G21&lt;&gt;0,G21+'Basic Price Adjustment'!$E44,"")</f>
        <v>116.57</v>
      </c>
      <c r="I21" s="112"/>
      <c r="J21" s="21" t="str">
        <f>IF(I21&lt;&gt;0,I21+'Basic Price Adjustment'!$E44,"")</f>
        <v/>
      </c>
      <c r="K21" s="112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106.75</v>
      </c>
      <c r="E22" s="109">
        <v>120</v>
      </c>
      <c r="F22" s="22">
        <f>IF(E22&lt;&gt;0,E22+'Basic Price Adjustment'!$E45,"")</f>
        <v>116.75</v>
      </c>
      <c r="G22" s="109">
        <v>120</v>
      </c>
      <c r="H22" s="22">
        <f>IF(G22&lt;&gt;0,G22+'Basic Price Adjustment'!$E45,"")</f>
        <v>116.75</v>
      </c>
      <c r="I22" s="112"/>
      <c r="J22" s="22" t="str">
        <f>IF(I22&lt;&gt;0,I22+'Basic Price Adjustment'!$E45,"")</f>
        <v/>
      </c>
      <c r="K22" s="112"/>
      <c r="L22" s="22" t="str">
        <f>IF(K22&lt;&gt;0,K22+'Basic Price Adjustment'!$E45,"")</f>
        <v/>
      </c>
      <c r="M22" s="109"/>
      <c r="N22" s="22" t="str">
        <f>IF(M22&lt;&gt;0,M22+'Basic Price Adjustment'!$E45,"")</f>
        <v/>
      </c>
      <c r="O22" s="109"/>
      <c r="P22" s="22" t="str">
        <f>IF(O22&lt;&gt;0,O22+'Basic Price Adjustment'!$E45,"")</f>
        <v/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09">
        <v>120</v>
      </c>
      <c r="F23" s="21">
        <f>IF(E23&lt;&gt;0,E23+'Basic Price Adjustment'!$E46,"")</f>
        <v>116.7</v>
      </c>
      <c r="G23" s="109">
        <v>120</v>
      </c>
      <c r="H23" s="21">
        <f>IF(G23&lt;&gt;0,G23+'Basic Price Adjustment'!$E46,"")</f>
        <v>116.7</v>
      </c>
      <c r="I23" s="112">
        <v>105</v>
      </c>
      <c r="J23" s="21">
        <f>IF(I23&lt;&gt;0,I23+'Basic Price Adjustment'!$E46,"")</f>
        <v>101.7</v>
      </c>
      <c r="K23" s="109">
        <v>105</v>
      </c>
      <c r="L23" s="21">
        <f>IF(K23&lt;&gt;0,K23+'Basic Price Adjustment'!$E46,"")</f>
        <v>101.7</v>
      </c>
      <c r="M23" s="109">
        <v>105</v>
      </c>
      <c r="N23" s="21">
        <f>IF(M23&lt;&gt;0,M23+'Basic Price Adjustment'!$E46,"")</f>
        <v>101.7</v>
      </c>
      <c r="O23" s="109">
        <v>112.5</v>
      </c>
      <c r="P23" s="21">
        <f>IF(O23&lt;&gt;0,O23+'Basic Price Adjustment'!$E46,"")</f>
        <v>109.2</v>
      </c>
      <c r="Q23" s="109">
        <v>112.5</v>
      </c>
      <c r="R23" s="21">
        <f>IF(Q23&lt;&gt;0,Q23+'Basic Price Adjustment'!$E46,"")</f>
        <v>109.2</v>
      </c>
    </row>
    <row r="24" spans="1:18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96.61</v>
      </c>
      <c r="E24" s="109">
        <v>120</v>
      </c>
      <c r="F24" s="22">
        <f>IF(E24&lt;&gt;0,E24+'Basic Price Adjustment'!$E47,"")</f>
        <v>116.61</v>
      </c>
      <c r="G24" s="109">
        <v>120</v>
      </c>
      <c r="H24" s="22">
        <f>IF(G24&lt;&gt;0,G24+'Basic Price Adjustment'!$E47,"")</f>
        <v>116.61</v>
      </c>
      <c r="I24" s="112">
        <v>105</v>
      </c>
      <c r="J24" s="22">
        <f>IF(I24&lt;&gt;0,I24+'Basic Price Adjustment'!$E47,"")</f>
        <v>101.61</v>
      </c>
      <c r="K24" s="112">
        <v>105</v>
      </c>
      <c r="L24" s="22">
        <f>IF(K24&lt;&gt;0,K24+'Basic Price Adjustment'!$E47,"")</f>
        <v>101.61</v>
      </c>
      <c r="M24" s="109"/>
      <c r="N24" s="22" t="str">
        <f>IF(M24&lt;&gt;0,M24+'Basic Price Adjustment'!$E47,"")</f>
        <v/>
      </c>
      <c r="O24" s="109"/>
      <c r="P24" s="22" t="str">
        <f>IF(O24&lt;&gt;0,O24+'Basic Price Adjustment'!$E47,"")</f>
        <v/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09">
        <v>81.5</v>
      </c>
      <c r="F25" s="21">
        <f>IF(E25&lt;&gt;0,E25+'Basic Price Adjustment'!$E48,"")</f>
        <v>78.97</v>
      </c>
      <c r="G25" s="109">
        <v>79</v>
      </c>
      <c r="H25" s="21">
        <f>IF(G25&lt;&gt;0,G25+'Basic Price Adjustment'!$E48,"")</f>
        <v>76.47</v>
      </c>
      <c r="I25" s="112">
        <v>80</v>
      </c>
      <c r="J25" s="21">
        <f>IF(I25&lt;&gt;0,I25+'Basic Price Adjustment'!$E48,"")</f>
        <v>77.47</v>
      </c>
      <c r="K25" s="109">
        <v>83</v>
      </c>
      <c r="L25" s="21">
        <f>IF(K25&lt;&gt;0,K25+'Basic Price Adjustment'!$E48,"")</f>
        <v>80.47</v>
      </c>
      <c r="M25" s="109">
        <v>95</v>
      </c>
      <c r="N25" s="21">
        <f>IF(M25&lt;&gt;0,M25+'Basic Price Adjustment'!$E48,"")</f>
        <v>92.47</v>
      </c>
      <c r="O25" s="109"/>
      <c r="P25" s="21" t="str">
        <f>IF(O25&lt;&gt;0,O25+'Basic Price Adjustment'!$E48,"")</f>
        <v/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102.47</v>
      </c>
      <c r="E26" s="109">
        <v>93</v>
      </c>
      <c r="F26" s="22">
        <f>IF(E26&lt;&gt;0,E26+'Basic Price Adjustment'!$E49,"")</f>
        <v>90.47</v>
      </c>
      <c r="G26" s="109">
        <v>86</v>
      </c>
      <c r="H26" s="22">
        <f>IF(G26&lt;&gt;0,G26+'Basic Price Adjustment'!$E49,"")</f>
        <v>83.47</v>
      </c>
      <c r="I26" s="112">
        <v>85</v>
      </c>
      <c r="J26" s="22">
        <f>IF(I26&lt;&gt;0,I26+'Basic Price Adjustment'!$E49,"")</f>
        <v>82.47</v>
      </c>
      <c r="K26" s="109">
        <v>90</v>
      </c>
      <c r="L26" s="22">
        <f>IF(K26&lt;&gt;0,K26+'Basic Price Adjustment'!$E49,"")</f>
        <v>87.47</v>
      </c>
      <c r="M26" s="109">
        <v>103</v>
      </c>
      <c r="N26" s="22">
        <f>IF(M26&lt;&gt;0,M26+'Basic Price Adjustment'!$E49,"")</f>
        <v>100.47</v>
      </c>
      <c r="O26" s="109"/>
      <c r="P26" s="22" t="str">
        <f>IF(O26&lt;&gt;0,O26+'Basic Price Adjustment'!$E49,"")</f>
        <v/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110"/>
      <c r="P27" s="21" t="str">
        <f>IF(O27&lt;&gt;0,O27+'Basic Price Adjustment'!$E50,"")</f>
        <v/>
      </c>
      <c r="Q27" s="110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135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10"/>
      <c r="P28" s="26" t="str">
        <f>IF(O28&lt;&gt;0,O28+'Basic Price Adjustment'!$E51,"")</f>
        <v/>
      </c>
      <c r="Q28" s="110"/>
      <c r="R28" s="26" t="str">
        <f>IF(Q28&lt;&gt;0,Q28+'Basic Price Adjustment'!$E51,"")</f>
        <v/>
      </c>
    </row>
  </sheetData>
  <mergeCells count="40">
    <mergeCell ref="O2:R2"/>
    <mergeCell ref="E2:H2"/>
    <mergeCell ref="O7:P7"/>
    <mergeCell ref="Q7:R7"/>
    <mergeCell ref="I2:J2"/>
    <mergeCell ref="K2:L2"/>
    <mergeCell ref="M2:N2"/>
    <mergeCell ref="I4:N4"/>
    <mergeCell ref="O8:P8"/>
    <mergeCell ref="Q8:R8"/>
    <mergeCell ref="O3:R3"/>
    <mergeCell ref="O4:R4"/>
    <mergeCell ref="O5:R5"/>
    <mergeCell ref="O6:P6"/>
    <mergeCell ref="Q6:R6"/>
    <mergeCell ref="I8:J8"/>
    <mergeCell ref="K8:L8"/>
    <mergeCell ref="I6:J6"/>
    <mergeCell ref="K6:L6"/>
    <mergeCell ref="M6:N6"/>
    <mergeCell ref="I7:J7"/>
    <mergeCell ref="K7:L7"/>
    <mergeCell ref="M7:N7"/>
    <mergeCell ref="E8:F8"/>
    <mergeCell ref="E6:F6"/>
    <mergeCell ref="G6:H6"/>
    <mergeCell ref="E7:F7"/>
    <mergeCell ref="E3:H3"/>
    <mergeCell ref="E4:H4"/>
    <mergeCell ref="E5:H5"/>
    <mergeCell ref="C2:D2"/>
    <mergeCell ref="A3:A8"/>
    <mergeCell ref="B3:B4"/>
    <mergeCell ref="B5:B6"/>
    <mergeCell ref="C8:D8"/>
    <mergeCell ref="C6:D6"/>
    <mergeCell ref="C7:D7"/>
    <mergeCell ref="C3:D3"/>
    <mergeCell ref="C4:D4"/>
    <mergeCell ref="C5:D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9.5703125" style="3" bestFit="1" customWidth="1"/>
    <col min="2" max="2" width="36.42578125" style="3" bestFit="1" customWidth="1"/>
    <col min="3" max="8" width="11.7109375" style="1" customWidth="1"/>
    <col min="9" max="10" width="11.7109375" style="3" customWidth="1"/>
    <col min="11" max="14" width="11.7109375" style="1" customWidth="1"/>
    <col min="15" max="16384" width="9.140625" style="3"/>
  </cols>
  <sheetData>
    <row r="2" spans="1:14" ht="15" customHeight="1" thickBot="1" x14ac:dyDescent="0.25">
      <c r="C2" s="177" t="s">
        <v>309</v>
      </c>
      <c r="D2" s="177"/>
      <c r="E2" s="177"/>
      <c r="F2" s="177"/>
      <c r="G2" s="177"/>
      <c r="H2" s="177"/>
      <c r="I2" s="236" t="s">
        <v>310</v>
      </c>
      <c r="J2" s="237"/>
      <c r="K2" s="177" t="s">
        <v>311</v>
      </c>
      <c r="L2" s="177"/>
      <c r="M2" s="177"/>
      <c r="N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243</v>
      </c>
      <c r="D3" s="163"/>
      <c r="E3" s="163"/>
      <c r="F3" s="163"/>
      <c r="G3" s="163"/>
      <c r="H3" s="160"/>
      <c r="I3" s="230" t="s">
        <v>263</v>
      </c>
      <c r="J3" s="229"/>
      <c r="K3" s="159" t="s">
        <v>245</v>
      </c>
      <c r="L3" s="163"/>
      <c r="M3" s="163"/>
      <c r="N3" s="163"/>
    </row>
    <row r="4" spans="1:14" s="27" customFormat="1" ht="30" customHeight="1" thickBot="1" x14ac:dyDescent="0.25">
      <c r="A4" s="171"/>
      <c r="B4" s="172"/>
      <c r="C4" s="161"/>
      <c r="D4" s="180"/>
      <c r="E4" s="180"/>
      <c r="F4" s="180"/>
      <c r="G4" s="180"/>
      <c r="H4" s="162"/>
      <c r="I4" s="65"/>
      <c r="J4" s="65"/>
      <c r="K4" s="161"/>
      <c r="L4" s="180"/>
      <c r="M4" s="180"/>
      <c r="N4" s="180"/>
    </row>
    <row r="5" spans="1:14" s="27" customFormat="1" ht="30" customHeight="1" x14ac:dyDescent="0.2">
      <c r="A5" s="171"/>
      <c r="B5" s="173" t="s">
        <v>11</v>
      </c>
      <c r="C5" s="159" t="s">
        <v>53</v>
      </c>
      <c r="D5" s="163"/>
      <c r="E5" s="163"/>
      <c r="F5" s="163"/>
      <c r="G5" s="163"/>
      <c r="H5" s="160"/>
      <c r="I5" s="67" t="s">
        <v>27</v>
      </c>
      <c r="J5" s="67"/>
      <c r="K5" s="159" t="s">
        <v>28</v>
      </c>
      <c r="L5" s="163"/>
      <c r="M5" s="163"/>
      <c r="N5" s="163"/>
    </row>
    <row r="6" spans="1:14" s="27" customFormat="1" ht="30" customHeight="1" thickBot="1" x14ac:dyDescent="0.25">
      <c r="A6" s="171"/>
      <c r="B6" s="174"/>
      <c r="C6" s="161" t="s">
        <v>55</v>
      </c>
      <c r="D6" s="162"/>
      <c r="E6" s="161" t="s">
        <v>54</v>
      </c>
      <c r="F6" s="162"/>
      <c r="G6" s="161" t="s">
        <v>56</v>
      </c>
      <c r="H6" s="162"/>
      <c r="I6" s="175" t="s">
        <v>31</v>
      </c>
      <c r="J6" s="176"/>
      <c r="K6" s="149" t="s">
        <v>54</v>
      </c>
      <c r="L6" s="150"/>
      <c r="M6" s="149" t="s">
        <v>287</v>
      </c>
      <c r="N6" s="150"/>
    </row>
    <row r="7" spans="1:14" ht="20.100000000000001" customHeight="1" x14ac:dyDescent="0.2">
      <c r="A7" s="171"/>
      <c r="B7" s="23" t="s">
        <v>15</v>
      </c>
      <c r="C7" s="151" t="s">
        <v>20</v>
      </c>
      <c r="D7" s="152"/>
      <c r="E7" s="151" t="s">
        <v>19</v>
      </c>
      <c r="F7" s="152"/>
      <c r="G7" s="151" t="s">
        <v>21</v>
      </c>
      <c r="H7" s="152"/>
      <c r="I7" s="155" t="s">
        <v>346</v>
      </c>
      <c r="J7" s="156"/>
      <c r="K7" s="151" t="s">
        <v>90</v>
      </c>
      <c r="L7" s="152"/>
      <c r="M7" s="151">
        <v>39.189439999999998</v>
      </c>
      <c r="N7" s="152"/>
    </row>
    <row r="8" spans="1:14" ht="20.100000000000001" customHeight="1" thickBot="1" x14ac:dyDescent="0.25">
      <c r="A8" s="172"/>
      <c r="B8" s="24"/>
      <c r="C8" s="153" t="s">
        <v>58</v>
      </c>
      <c r="D8" s="154"/>
      <c r="E8" s="153" t="s">
        <v>57</v>
      </c>
      <c r="F8" s="154"/>
      <c r="G8" s="153" t="s">
        <v>59</v>
      </c>
      <c r="H8" s="154"/>
      <c r="I8" s="157" t="s">
        <v>37</v>
      </c>
      <c r="J8" s="158"/>
      <c r="K8" s="153" t="s">
        <v>83</v>
      </c>
      <c r="L8" s="154"/>
      <c r="M8" s="153">
        <v>-79.163210000000007</v>
      </c>
      <c r="N8" s="15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>
        <v>74.849999999999994</v>
      </c>
      <c r="D10" s="25">
        <f>IF(C10&lt;&gt;0,C10+'Basic Price Adjustment'!$E33,"")</f>
        <v>73.08</v>
      </c>
      <c r="E10" s="111">
        <v>67.56</v>
      </c>
      <c r="F10" s="25">
        <f>IF(E10&lt;&gt;0,E10+'Basic Price Adjustment'!$E33,"")</f>
        <v>65.790000000000006</v>
      </c>
      <c r="G10" s="111">
        <v>74.87</v>
      </c>
      <c r="H10" s="25">
        <f>IF(G10&lt;&gt;0,G10+'Basic Price Adjustment'!$E33,"")</f>
        <v>73.100000000000009</v>
      </c>
      <c r="I10" s="28">
        <v>72</v>
      </c>
      <c r="J10" s="25">
        <f>IF(I10&lt;&gt;0,I10+'Basic Price Adjustment'!$E33,"")</f>
        <v>70.23</v>
      </c>
      <c r="K10" s="121">
        <v>67.5</v>
      </c>
      <c r="L10" s="25">
        <f>IF(K10&lt;&gt;0,K10+'Basic Price Adjustment'!$E33,"")</f>
        <v>65.73</v>
      </c>
      <c r="M10" s="121">
        <v>72.5</v>
      </c>
      <c r="N10" s="25">
        <f>IF(M10&lt;&gt;0,M10+'Basic Price Adjustment'!$E33,"")</f>
        <v>70.73</v>
      </c>
    </row>
    <row r="11" spans="1:14" ht="20.100000000000001" customHeight="1" thickBot="1" x14ac:dyDescent="0.25">
      <c r="A11" s="105">
        <v>2</v>
      </c>
      <c r="B11" s="33" t="s">
        <v>104</v>
      </c>
      <c r="C11" s="109">
        <v>79.06</v>
      </c>
      <c r="D11" s="21">
        <f>IF(C11&lt;&gt;0,C11+'Basic Price Adjustment'!$E34,"")</f>
        <v>77.070000000000007</v>
      </c>
      <c r="E11" s="111">
        <v>67.31</v>
      </c>
      <c r="F11" s="21">
        <f>IF(E11&lt;&gt;0,E11+'Basic Price Adjustment'!$E34,"")</f>
        <v>65.320000000000007</v>
      </c>
      <c r="G11" s="111">
        <v>78.77</v>
      </c>
      <c r="H11" s="21">
        <f>IF(G11&lt;&gt;0,G11+'Basic Price Adjustment'!$E34,"")</f>
        <v>76.78</v>
      </c>
      <c r="I11" s="29">
        <v>80</v>
      </c>
      <c r="J11" s="21">
        <f>IF(I11&lt;&gt;0,I11+'Basic Price Adjustment'!$E34,"")</f>
        <v>78.010000000000005</v>
      </c>
      <c r="K11" s="109">
        <v>67.5</v>
      </c>
      <c r="L11" s="21">
        <f>IF(K11&lt;&gt;0,K11+'Basic Price Adjustment'!$E34,"")</f>
        <v>65.510000000000005</v>
      </c>
      <c r="M11" s="109">
        <v>72.5</v>
      </c>
      <c r="N11" s="21">
        <f>IF(M11&lt;&gt;0,M11+'Basic Price Adjustment'!$E34,"")</f>
        <v>70.510000000000005</v>
      </c>
    </row>
    <row r="12" spans="1:14" ht="20.100000000000001" customHeight="1" x14ac:dyDescent="0.2">
      <c r="A12" s="104">
        <v>3</v>
      </c>
      <c r="B12" s="34" t="s">
        <v>105</v>
      </c>
      <c r="C12" s="109">
        <v>79.239999999999995</v>
      </c>
      <c r="D12" s="22">
        <f>IF(C12&lt;&gt;0,C12+'Basic Price Adjustment'!$E35,"")</f>
        <v>76.97999999999999</v>
      </c>
      <c r="E12" s="111">
        <v>73.260000000000005</v>
      </c>
      <c r="F12" s="22">
        <f>IF(E12&lt;&gt;0,E12+'Basic Price Adjustment'!$E35,"")</f>
        <v>71</v>
      </c>
      <c r="G12" s="111">
        <v>78.61</v>
      </c>
      <c r="H12" s="22">
        <f>IF(G12&lt;&gt;0,G12+'Basic Price Adjustment'!$E35,"")</f>
        <v>76.349999999999994</v>
      </c>
      <c r="I12" s="30">
        <v>77</v>
      </c>
      <c r="J12" s="22">
        <f>IF(I12&lt;&gt;0,I12+'Basic Price Adjustment'!$E35,"")</f>
        <v>74.739999999999995</v>
      </c>
      <c r="K12" s="109">
        <v>73.5</v>
      </c>
      <c r="L12" s="22">
        <f>IF(K12&lt;&gt;0,K12+'Basic Price Adjustment'!$E35,"")</f>
        <v>71.239999999999995</v>
      </c>
      <c r="M12" s="109">
        <v>78</v>
      </c>
      <c r="N12" s="22">
        <f>IF(M12&lt;&gt;0,M12+'Basic Price Adjustment'!$E35,"")</f>
        <v>75.739999999999995</v>
      </c>
    </row>
    <row r="13" spans="1:14" ht="20.100000000000001" customHeight="1" thickBot="1" x14ac:dyDescent="0.25">
      <c r="A13" s="105">
        <v>4</v>
      </c>
      <c r="B13" s="33" t="s">
        <v>106</v>
      </c>
      <c r="C13" s="109">
        <v>79.239999999999995</v>
      </c>
      <c r="D13" s="21">
        <f>IF(C13&lt;&gt;0,C13+'Basic Price Adjustment'!$E36,"")</f>
        <v>76.97999999999999</v>
      </c>
      <c r="E13" s="111">
        <v>73.260000000000005</v>
      </c>
      <c r="F13" s="21">
        <f>IF(E13&lt;&gt;0,E13+'Basic Price Adjustment'!$E36,"")</f>
        <v>71</v>
      </c>
      <c r="G13" s="111">
        <v>78.61</v>
      </c>
      <c r="H13" s="21">
        <f>IF(G13&lt;&gt;0,G13+'Basic Price Adjustment'!$E36,"")</f>
        <v>76.349999999999994</v>
      </c>
      <c r="I13" s="29">
        <v>77</v>
      </c>
      <c r="J13" s="21">
        <f>IF(I13&lt;&gt;0,I13+'Basic Price Adjustment'!$E36,"")</f>
        <v>74.739999999999995</v>
      </c>
      <c r="K13" s="109">
        <v>73.5</v>
      </c>
      <c r="L13" s="21">
        <f>IF(K13&lt;&gt;0,K13+'Basic Price Adjustment'!$E36,"")</f>
        <v>71.239999999999995</v>
      </c>
      <c r="M13" s="109">
        <v>78</v>
      </c>
      <c r="N13" s="21">
        <f>IF(M13&lt;&gt;0,M13+'Basic Price Adjustment'!$E36,"")</f>
        <v>75.739999999999995</v>
      </c>
    </row>
    <row r="14" spans="1:14" ht="20.100000000000001" customHeight="1" x14ac:dyDescent="0.2">
      <c r="A14" s="104">
        <v>5</v>
      </c>
      <c r="B14" s="34" t="s">
        <v>107</v>
      </c>
      <c r="C14" s="109">
        <v>79.42</v>
      </c>
      <c r="D14" s="22">
        <f>IF(C14&lt;&gt;0,C14+'Basic Price Adjustment'!$E37,"")</f>
        <v>77.070000000000007</v>
      </c>
      <c r="E14" s="111">
        <v>73.23</v>
      </c>
      <c r="F14" s="22">
        <f>IF(E14&lt;&gt;0,E14+'Basic Price Adjustment'!$E37,"")</f>
        <v>70.88000000000001</v>
      </c>
      <c r="G14" s="111">
        <v>78.64</v>
      </c>
      <c r="H14" s="22">
        <f>IF(G14&lt;&gt;0,G14+'Basic Price Adjustment'!$E37,"")</f>
        <v>76.290000000000006</v>
      </c>
      <c r="I14" s="30">
        <v>77</v>
      </c>
      <c r="J14" s="22">
        <f>IF(I14&lt;&gt;0,I14+'Basic Price Adjustment'!$E37,"")</f>
        <v>74.650000000000006</v>
      </c>
      <c r="K14" s="109">
        <v>73.5</v>
      </c>
      <c r="L14" s="22">
        <f>IF(K14&lt;&gt;0,K14+'Basic Price Adjustment'!$E37,"")</f>
        <v>71.150000000000006</v>
      </c>
      <c r="M14" s="109">
        <v>78</v>
      </c>
      <c r="N14" s="22">
        <f>IF(M14&lt;&gt;0,M14+'Basic Price Adjustment'!$E37,"")</f>
        <v>75.650000000000006</v>
      </c>
    </row>
    <row r="15" spans="1:14" ht="20.100000000000001" customHeight="1" thickBot="1" x14ac:dyDescent="0.25">
      <c r="A15" s="105">
        <v>6</v>
      </c>
      <c r="B15" s="33" t="s">
        <v>108</v>
      </c>
      <c r="C15" s="109">
        <v>83.52</v>
      </c>
      <c r="D15" s="21">
        <f>IF(C15&lt;&gt;0,C15+'Basic Price Adjustment'!$E38,"")</f>
        <v>81.209999999999994</v>
      </c>
      <c r="E15" s="112">
        <v>79.44</v>
      </c>
      <c r="F15" s="21">
        <f>IF(E15&lt;&gt;0,E15+'Basic Price Adjustment'!$E38,"")</f>
        <v>77.13</v>
      </c>
      <c r="G15" s="112">
        <v>82.7</v>
      </c>
      <c r="H15" s="21">
        <f>IF(G15&lt;&gt;0,G15+'Basic Price Adjustment'!$E38,"")</f>
        <v>80.39</v>
      </c>
      <c r="I15" s="29">
        <v>92</v>
      </c>
      <c r="J15" s="21">
        <f>IF(I15&lt;&gt;0,I15+'Basic Price Adjustment'!$E38,"")</f>
        <v>89.69</v>
      </c>
      <c r="K15" s="109">
        <v>78</v>
      </c>
      <c r="L15" s="21">
        <f>IF(K15&lt;&gt;0,K15+'Basic Price Adjustment'!$E38,"")</f>
        <v>75.69</v>
      </c>
      <c r="M15" s="109">
        <v>94</v>
      </c>
      <c r="N15" s="21">
        <f>IF(M15&lt;&gt;0,M15+'Basic Price Adjustment'!$E38,"")</f>
        <v>91.69</v>
      </c>
    </row>
    <row r="16" spans="1:14" ht="20.100000000000001" customHeight="1" x14ac:dyDescent="0.2">
      <c r="A16" s="104">
        <v>7</v>
      </c>
      <c r="B16" s="34" t="s">
        <v>109</v>
      </c>
      <c r="C16" s="109">
        <v>79.319999999999993</v>
      </c>
      <c r="D16" s="22">
        <f>IF(C16&lt;&gt;0,C16+'Basic Price Adjustment'!$E39,"")</f>
        <v>77.19</v>
      </c>
      <c r="E16" s="112">
        <v>74.430000000000007</v>
      </c>
      <c r="F16" s="22">
        <f>IF(E16&lt;&gt;0,E16+'Basic Price Adjustment'!$E39,"")</f>
        <v>72.300000000000011</v>
      </c>
      <c r="G16" s="112">
        <v>78.69</v>
      </c>
      <c r="H16" s="22">
        <f>IF(G16&lt;&gt;0,G16+'Basic Price Adjustment'!$E39,"")</f>
        <v>76.56</v>
      </c>
      <c r="I16" s="30">
        <v>79</v>
      </c>
      <c r="J16" s="22">
        <f>IF(I16&lt;&gt;0,I16+'Basic Price Adjustment'!$E39,"")</f>
        <v>76.87</v>
      </c>
      <c r="K16" s="109">
        <v>74.75</v>
      </c>
      <c r="L16" s="22">
        <f>IF(K16&lt;&gt;0,K16+'Basic Price Adjustment'!$E39,"")</f>
        <v>72.62</v>
      </c>
      <c r="M16" s="109">
        <v>80</v>
      </c>
      <c r="N16" s="22">
        <f>IF(M16&lt;&gt;0,M16+'Basic Price Adjustment'!$E39,"")</f>
        <v>77.87</v>
      </c>
    </row>
    <row r="17" spans="1:14" ht="20.100000000000001" customHeight="1" thickBot="1" x14ac:dyDescent="0.25">
      <c r="A17" s="105">
        <v>8</v>
      </c>
      <c r="B17" s="33" t="s">
        <v>110</v>
      </c>
      <c r="C17" s="109">
        <v>84.32</v>
      </c>
      <c r="D17" s="21">
        <f>IF(C17&lt;&gt;0,C17+'Basic Price Adjustment'!$E40,"")</f>
        <v>81.52</v>
      </c>
      <c r="E17" s="111">
        <v>82.15</v>
      </c>
      <c r="F17" s="21">
        <f>IF(E17&lt;&gt;0,E17+'Basic Price Adjustment'!$E40,"")</f>
        <v>79.350000000000009</v>
      </c>
      <c r="G17" s="111">
        <v>83.49</v>
      </c>
      <c r="H17" s="21">
        <f>IF(G17&lt;&gt;0,G17+'Basic Price Adjustment'!$E40,"")</f>
        <v>80.69</v>
      </c>
      <c r="I17" s="29">
        <v>81</v>
      </c>
      <c r="J17" s="21">
        <f>IF(I17&lt;&gt;0,I17+'Basic Price Adjustment'!$E40,"")</f>
        <v>78.2</v>
      </c>
      <c r="K17" s="109">
        <v>79.349999999999994</v>
      </c>
      <c r="L17" s="21">
        <f>IF(K17&lt;&gt;0,K17+'Basic Price Adjustment'!$E40,"")</f>
        <v>76.55</v>
      </c>
      <c r="M17" s="109">
        <v>85</v>
      </c>
      <c r="N17" s="21">
        <f>IF(M17&lt;&gt;0,M17+'Basic Price Adjustment'!$E40,"")</f>
        <v>82.2</v>
      </c>
    </row>
    <row r="18" spans="1:14" ht="20.100000000000001" customHeight="1" x14ac:dyDescent="0.2">
      <c r="A18" s="104">
        <v>9</v>
      </c>
      <c r="B18" s="34" t="s">
        <v>111</v>
      </c>
      <c r="C18" s="109">
        <v>89.7</v>
      </c>
      <c r="D18" s="22">
        <f>IF(C18&lt;&gt;0,C18+'Basic Price Adjustment'!$E41,"")</f>
        <v>86.94</v>
      </c>
      <c r="E18" s="111">
        <v>82.98</v>
      </c>
      <c r="F18" s="22">
        <f>IF(E18&lt;&gt;0,E18+'Basic Price Adjustment'!$E41,"")</f>
        <v>80.22</v>
      </c>
      <c r="G18" s="111">
        <v>88.82</v>
      </c>
      <c r="H18" s="22">
        <f>IF(G18&lt;&gt;0,G18+'Basic Price Adjustment'!$E41,"")</f>
        <v>86.059999999999988</v>
      </c>
      <c r="I18" s="30">
        <v>86</v>
      </c>
      <c r="J18" s="22">
        <f>IF(I18&lt;&gt;0,I18+'Basic Price Adjustment'!$E41,"")</f>
        <v>83.24</v>
      </c>
      <c r="K18" s="109">
        <v>83.25</v>
      </c>
      <c r="L18" s="22">
        <f>IF(K18&lt;&gt;0,K18+'Basic Price Adjustment'!$E41,"")</f>
        <v>80.489999999999995</v>
      </c>
      <c r="M18" s="109">
        <v>98</v>
      </c>
      <c r="N18" s="22">
        <f>IF(M18&lt;&gt;0,M18+'Basic Price Adjustment'!$E41,"")</f>
        <v>95.24</v>
      </c>
    </row>
    <row r="19" spans="1:14" ht="20.100000000000001" customHeight="1" thickBot="1" x14ac:dyDescent="0.25">
      <c r="A19" s="105">
        <v>10</v>
      </c>
      <c r="B19" s="33" t="s">
        <v>112</v>
      </c>
      <c r="C19" s="109">
        <v>84.34</v>
      </c>
      <c r="D19" s="21">
        <f>IF(C19&lt;&gt;0,C19+'Basic Price Adjustment'!$E42,"")</f>
        <v>81.58</v>
      </c>
      <c r="E19" s="111">
        <v>79.430000000000007</v>
      </c>
      <c r="F19" s="21">
        <f>IF(E19&lt;&gt;0,E19+'Basic Price Adjustment'!$E42,"")</f>
        <v>76.67</v>
      </c>
      <c r="G19" s="111">
        <v>83.51</v>
      </c>
      <c r="H19" s="21">
        <f>IF(G19&lt;&gt;0,G19+'Basic Price Adjustment'!$E42,"")</f>
        <v>80.75</v>
      </c>
      <c r="I19" s="29">
        <v>81</v>
      </c>
      <c r="J19" s="21">
        <f>IF(I19&lt;&gt;0,I19+'Basic Price Adjustment'!$E42,"")</f>
        <v>78.239999999999995</v>
      </c>
      <c r="K19" s="109">
        <v>79.349999999999994</v>
      </c>
      <c r="L19" s="21">
        <f>IF(K19&lt;&gt;0,K19+'Basic Price Adjustment'!$E42,"")</f>
        <v>76.589999999999989</v>
      </c>
      <c r="M19" s="109">
        <v>83</v>
      </c>
      <c r="N19" s="21">
        <f>IF(M19&lt;&gt;0,M19+'Basic Price Adjustment'!$E42,"")</f>
        <v>80.239999999999995</v>
      </c>
    </row>
    <row r="20" spans="1:14" ht="20.100000000000001" customHeight="1" x14ac:dyDescent="0.2">
      <c r="A20" s="104">
        <v>11</v>
      </c>
      <c r="B20" s="34" t="s">
        <v>113</v>
      </c>
      <c r="C20" s="109">
        <v>89.88</v>
      </c>
      <c r="D20" s="22">
        <f>IF(C20&lt;&gt;0,C20+'Basic Price Adjustment'!$E43,"")</f>
        <v>87.17</v>
      </c>
      <c r="E20" s="111">
        <v>82.19</v>
      </c>
      <c r="F20" s="22">
        <f>IF(E20&lt;&gt;0,E20+'Basic Price Adjustment'!$E43,"")</f>
        <v>79.48</v>
      </c>
      <c r="G20" s="111">
        <v>89.01</v>
      </c>
      <c r="H20" s="22">
        <f>IF(G20&lt;&gt;0,G20+'Basic Price Adjustment'!$E43,"")</f>
        <v>86.300000000000011</v>
      </c>
      <c r="I20" s="30">
        <v>100</v>
      </c>
      <c r="J20" s="22">
        <f>IF(I20&lt;&gt;0,I20+'Basic Price Adjustment'!$E43,"")</f>
        <v>97.29</v>
      </c>
      <c r="K20" s="109">
        <v>83.5</v>
      </c>
      <c r="L20" s="22">
        <f>IF(K20&lt;&gt;0,K20+'Basic Price Adjustment'!$E43,"")</f>
        <v>80.790000000000006</v>
      </c>
      <c r="M20" s="109">
        <v>98</v>
      </c>
      <c r="N20" s="22">
        <f>IF(M20&lt;&gt;0,M20+'Basic Price Adjustment'!$E43,"")</f>
        <v>95.29</v>
      </c>
    </row>
    <row r="21" spans="1:14" ht="20.100000000000001" customHeight="1" thickBot="1" x14ac:dyDescent="0.25">
      <c r="A21" s="105">
        <v>12</v>
      </c>
      <c r="B21" s="33" t="s">
        <v>114</v>
      </c>
      <c r="C21" s="109">
        <v>105.92</v>
      </c>
      <c r="D21" s="21">
        <f>IF(C21&lt;&gt;0,C21+'Basic Price Adjustment'!$E44,"")</f>
        <v>102.49000000000001</v>
      </c>
      <c r="E21" s="112">
        <v>94.95</v>
      </c>
      <c r="F21" s="21">
        <f>IF(E21&lt;&gt;0,E21+'Basic Price Adjustment'!$E44,"")</f>
        <v>91.52000000000001</v>
      </c>
      <c r="G21" s="112">
        <v>112.56</v>
      </c>
      <c r="H21" s="21">
        <f>IF(G21&lt;&gt;0,G21+'Basic Price Adjustment'!$E44,"")</f>
        <v>109.13</v>
      </c>
      <c r="I21" s="29">
        <v>112</v>
      </c>
      <c r="J21" s="21">
        <f>IF(I21&lt;&gt;0,I21+'Basic Price Adjustment'!$E44,"")</f>
        <v>108.57</v>
      </c>
      <c r="K21" s="109">
        <v>92.25</v>
      </c>
      <c r="L21" s="21">
        <f>IF(K21&lt;&gt;0,K21+'Basic Price Adjustment'!$E44,"")</f>
        <v>88.82</v>
      </c>
      <c r="M21" s="109"/>
      <c r="N21" s="21" t="str">
        <f>IF(M21&lt;&gt;0,M21+'Basic Price Adjustment'!$E44,"")</f>
        <v/>
      </c>
    </row>
    <row r="22" spans="1:14" ht="20.100000000000001" customHeight="1" x14ac:dyDescent="0.2">
      <c r="A22" s="104">
        <v>13</v>
      </c>
      <c r="B22" s="34" t="s">
        <v>115</v>
      </c>
      <c r="C22" s="109">
        <v>108.8</v>
      </c>
      <c r="D22" s="22">
        <f>IF(C22&lt;&gt;0,C22+'Basic Price Adjustment'!$E45,"")</f>
        <v>105.55</v>
      </c>
      <c r="E22" s="112">
        <v>96.88</v>
      </c>
      <c r="F22" s="22">
        <f>IF(E22&lt;&gt;0,E22+'Basic Price Adjustment'!$E45,"")</f>
        <v>93.63</v>
      </c>
      <c r="G22" s="112">
        <v>115.57</v>
      </c>
      <c r="H22" s="22">
        <f>IF(G22&lt;&gt;0,G22+'Basic Price Adjustment'!$E45,"")</f>
        <v>112.32</v>
      </c>
      <c r="I22" s="30">
        <v>124</v>
      </c>
      <c r="J22" s="22">
        <f>IF(I22&lt;&gt;0,I22+'Basic Price Adjustment'!$E45,"")</f>
        <v>120.75</v>
      </c>
      <c r="K22" s="109">
        <v>94.25</v>
      </c>
      <c r="L22" s="22">
        <f>IF(K22&lt;&gt;0,K22+'Basic Price Adjustment'!$E45,"")</f>
        <v>91</v>
      </c>
      <c r="M22" s="109"/>
      <c r="N22" s="22" t="str">
        <f>IF(M22&lt;&gt;0,M22+'Basic Price Adjustment'!$E45,"")</f>
        <v/>
      </c>
    </row>
    <row r="23" spans="1:14" ht="20.100000000000001" customHeight="1" thickBot="1" x14ac:dyDescent="0.25">
      <c r="A23" s="105">
        <v>14</v>
      </c>
      <c r="B23" s="33" t="s">
        <v>116</v>
      </c>
      <c r="C23" s="109">
        <v>102.14</v>
      </c>
      <c r="D23" s="21">
        <f>IF(C23&lt;&gt;0,C23+'Basic Price Adjustment'!$E46,"")</f>
        <v>98.84</v>
      </c>
      <c r="E23" s="112">
        <v>96.89</v>
      </c>
      <c r="F23" s="21">
        <f>IF(E23&lt;&gt;0,E23+'Basic Price Adjustment'!$E46,"")</f>
        <v>93.59</v>
      </c>
      <c r="G23" s="112">
        <v>110.7</v>
      </c>
      <c r="H23" s="21">
        <f>IF(G23&lt;&gt;0,G23+'Basic Price Adjustment'!$E46,"")</f>
        <v>107.4</v>
      </c>
      <c r="I23" s="29">
        <v>110</v>
      </c>
      <c r="J23" s="21">
        <f>IF(I23&lt;&gt;0,I23+'Basic Price Adjustment'!$E46,"")</f>
        <v>106.7</v>
      </c>
      <c r="K23" s="109">
        <v>94.25</v>
      </c>
      <c r="L23" s="21">
        <f>IF(K23&lt;&gt;0,K23+'Basic Price Adjustment'!$E46,"")</f>
        <v>90.95</v>
      </c>
      <c r="M23" s="109">
        <v>105</v>
      </c>
      <c r="N23" s="21">
        <f>IF(M23&lt;&gt;0,M23+'Basic Price Adjustment'!$E46,"")</f>
        <v>101.7</v>
      </c>
    </row>
    <row r="24" spans="1:14" ht="20.100000000000001" customHeight="1" x14ac:dyDescent="0.2">
      <c r="A24" s="104">
        <v>15</v>
      </c>
      <c r="B24" s="34" t="s">
        <v>117</v>
      </c>
      <c r="C24" s="109">
        <v>105.66</v>
      </c>
      <c r="D24" s="22">
        <f>IF(C24&lt;&gt;0,C24+'Basic Price Adjustment'!$E47,"")</f>
        <v>102.27</v>
      </c>
      <c r="E24" s="112">
        <v>100.98</v>
      </c>
      <c r="F24" s="22">
        <f>IF(E24&lt;&gt;0,E24+'Basic Price Adjustment'!$E47,"")</f>
        <v>97.59</v>
      </c>
      <c r="G24" s="112">
        <v>111.77</v>
      </c>
      <c r="H24" s="22">
        <f>IF(G24&lt;&gt;0,G24+'Basic Price Adjustment'!$E47,"")</f>
        <v>108.38</v>
      </c>
      <c r="I24" s="30">
        <v>121</v>
      </c>
      <c r="J24" s="22">
        <f>IF(I24&lt;&gt;0,I24+'Basic Price Adjustment'!$E47,"")</f>
        <v>117.61</v>
      </c>
      <c r="K24" s="109">
        <v>98.25</v>
      </c>
      <c r="L24" s="22">
        <f>IF(K24&lt;&gt;0,K24+'Basic Price Adjustment'!$E47,"")</f>
        <v>94.86</v>
      </c>
      <c r="M24" s="109"/>
      <c r="N24" s="22" t="str">
        <f>IF(M24&lt;&gt;0,M24+'Basic Price Adjustment'!$E47,"")</f>
        <v/>
      </c>
    </row>
    <row r="25" spans="1:14" ht="20.100000000000001" customHeight="1" thickBot="1" x14ac:dyDescent="0.25">
      <c r="A25" s="105">
        <v>16</v>
      </c>
      <c r="B25" s="33" t="s">
        <v>118</v>
      </c>
      <c r="C25" s="109">
        <v>90.71</v>
      </c>
      <c r="D25" s="21">
        <f>IF(C25&lt;&gt;0,C25+'Basic Price Adjustment'!$E48,"")</f>
        <v>88.179999999999993</v>
      </c>
      <c r="E25" s="112">
        <v>79.8</v>
      </c>
      <c r="F25" s="21">
        <f>IF(E25&lt;&gt;0,E25+'Basic Price Adjustment'!$E48,"")</f>
        <v>77.27</v>
      </c>
      <c r="G25" s="112">
        <v>93.52</v>
      </c>
      <c r="H25" s="21">
        <f>IF(G25&lt;&gt;0,G25+'Basic Price Adjustment'!$E48,"")</f>
        <v>90.99</v>
      </c>
      <c r="I25" s="29">
        <v>89</v>
      </c>
      <c r="J25" s="21">
        <f>IF(I25&lt;&gt;0,I25+'Basic Price Adjustment'!$E48,"")</f>
        <v>86.47</v>
      </c>
      <c r="K25" s="109">
        <v>83.4</v>
      </c>
      <c r="L25" s="21">
        <f>IF(K25&lt;&gt;0,K25+'Basic Price Adjustment'!$E48,"")</f>
        <v>80.87</v>
      </c>
      <c r="M25" s="109">
        <v>100</v>
      </c>
      <c r="N25" s="21">
        <f>IF(M25&lt;&gt;0,M25+'Basic Price Adjustment'!$E48,"")</f>
        <v>97.47</v>
      </c>
    </row>
    <row r="26" spans="1:14" ht="20.100000000000001" customHeight="1" x14ac:dyDescent="0.2">
      <c r="A26" s="104">
        <v>17</v>
      </c>
      <c r="B26" s="34" t="s">
        <v>119</v>
      </c>
      <c r="C26" s="109">
        <v>93.66</v>
      </c>
      <c r="D26" s="22">
        <f>IF(C26&lt;&gt;0,C26+'Basic Price Adjustment'!$E49,"")</f>
        <v>91.13</v>
      </c>
      <c r="E26" s="112">
        <v>81.8</v>
      </c>
      <c r="F26" s="22">
        <f>IF(E26&lt;&gt;0,E26+'Basic Price Adjustment'!$E49,"")</f>
        <v>79.27</v>
      </c>
      <c r="G26" s="112">
        <v>96.35</v>
      </c>
      <c r="H26" s="22">
        <f>IF(G26&lt;&gt;0,G26+'Basic Price Adjustment'!$E49,"")</f>
        <v>93.82</v>
      </c>
      <c r="I26" s="30">
        <v>102</v>
      </c>
      <c r="J26" s="22">
        <f>IF(I26&lt;&gt;0,I26+'Basic Price Adjustment'!$E49,"")</f>
        <v>99.47</v>
      </c>
      <c r="K26" s="109">
        <v>83.4</v>
      </c>
      <c r="L26" s="22">
        <f>IF(K26&lt;&gt;0,K26+'Basic Price Adjustment'!$E49,"")</f>
        <v>80.87</v>
      </c>
      <c r="M26" s="109">
        <v>100</v>
      </c>
      <c r="N26" s="22">
        <f>IF(M26&lt;&gt;0,M26+'Basic Price Adjustment'!$E49,"")</f>
        <v>97.47</v>
      </c>
    </row>
    <row r="27" spans="1:14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</row>
    <row r="28" spans="1:14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1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35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</row>
  </sheetData>
  <mergeCells count="31">
    <mergeCell ref="I8:J8"/>
    <mergeCell ref="E7:F7"/>
    <mergeCell ref="G7:H7"/>
    <mergeCell ref="K8:L8"/>
    <mergeCell ref="M8:N8"/>
    <mergeCell ref="I6:J6"/>
    <mergeCell ref="I7:J7"/>
    <mergeCell ref="K6:L6"/>
    <mergeCell ref="K7:L7"/>
    <mergeCell ref="C2:H2"/>
    <mergeCell ref="K2:N2"/>
    <mergeCell ref="K5:N5"/>
    <mergeCell ref="K3:N3"/>
    <mergeCell ref="M6:N6"/>
    <mergeCell ref="M7:N7"/>
    <mergeCell ref="I3:J3"/>
    <mergeCell ref="I2:J2"/>
    <mergeCell ref="K4:N4"/>
    <mergeCell ref="A3:A8"/>
    <mergeCell ref="B3:B4"/>
    <mergeCell ref="C3:H3"/>
    <mergeCell ref="C4:H4"/>
    <mergeCell ref="C5:H5"/>
    <mergeCell ref="C6:D6"/>
    <mergeCell ref="E6:F6"/>
    <mergeCell ref="G6:H6"/>
    <mergeCell ref="C8:D8"/>
    <mergeCell ref="E8:F8"/>
    <mergeCell ref="G8:H8"/>
    <mergeCell ref="C7:D7"/>
    <mergeCell ref="B5:B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C1" sqref="C1:D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8" width="11.7109375" style="3" bestFit="1" customWidth="1"/>
    <col min="9" max="16384" width="9.140625" style="3"/>
  </cols>
  <sheetData>
    <row r="2" spans="1:8" ht="15" customHeight="1" thickBot="1" x14ac:dyDescent="0.25">
      <c r="C2" s="177" t="s">
        <v>289</v>
      </c>
      <c r="D2" s="177"/>
      <c r="E2" s="177" t="s">
        <v>329</v>
      </c>
      <c r="F2" s="177"/>
      <c r="G2" s="177" t="s">
        <v>319</v>
      </c>
      <c r="H2" s="177"/>
    </row>
    <row r="3" spans="1:8" s="27" customFormat="1" ht="30" customHeight="1" x14ac:dyDescent="0.2">
      <c r="A3" s="170" t="s">
        <v>10</v>
      </c>
      <c r="B3" s="170" t="s">
        <v>238</v>
      </c>
      <c r="C3" s="159">
        <v>203089</v>
      </c>
      <c r="D3" s="160"/>
      <c r="E3" s="159">
        <v>203375</v>
      </c>
      <c r="F3" s="163"/>
      <c r="G3" s="163"/>
      <c r="H3" s="160"/>
    </row>
    <row r="4" spans="1: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62"/>
    </row>
    <row r="5" spans="1:8" s="27" customFormat="1" ht="30" customHeight="1" x14ac:dyDescent="0.2">
      <c r="A5" s="171"/>
      <c r="B5" s="173" t="s">
        <v>11</v>
      </c>
      <c r="C5" s="159" t="s">
        <v>241</v>
      </c>
      <c r="D5" s="160"/>
      <c r="E5" s="193" t="s">
        <v>60</v>
      </c>
      <c r="F5" s="194"/>
      <c r="G5" s="194"/>
      <c r="H5" s="195"/>
    </row>
    <row r="6" spans="1:8" s="27" customFormat="1" ht="30" customHeight="1" thickBot="1" x14ac:dyDescent="0.25">
      <c r="A6" s="171"/>
      <c r="B6" s="174"/>
      <c r="C6" s="175" t="s">
        <v>49</v>
      </c>
      <c r="D6" s="176"/>
      <c r="E6" s="175" t="s">
        <v>123</v>
      </c>
      <c r="F6" s="176"/>
      <c r="G6" s="186" t="s">
        <v>49</v>
      </c>
      <c r="H6" s="188"/>
    </row>
    <row r="7" spans="1:8" ht="20.100000000000001" customHeight="1" x14ac:dyDescent="0.2">
      <c r="A7" s="171"/>
      <c r="B7" s="23" t="s">
        <v>15</v>
      </c>
      <c r="C7" s="151">
        <v>39.250279999999997</v>
      </c>
      <c r="D7" s="191"/>
      <c r="E7" s="155" t="s">
        <v>135</v>
      </c>
      <c r="F7" s="156"/>
      <c r="G7" s="155" t="s">
        <v>303</v>
      </c>
      <c r="H7" s="156"/>
    </row>
    <row r="8" spans="1:8" ht="20.100000000000001" customHeight="1" thickBot="1" x14ac:dyDescent="0.25">
      <c r="A8" s="172"/>
      <c r="B8" s="24"/>
      <c r="C8" s="189">
        <v>-81.530209999999997</v>
      </c>
      <c r="D8" s="190"/>
      <c r="E8" s="157" t="s">
        <v>136</v>
      </c>
      <c r="F8" s="158"/>
      <c r="G8" s="157" t="s">
        <v>304</v>
      </c>
      <c r="H8" s="158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84.5</v>
      </c>
      <c r="F10" s="25">
        <f>IF(E10&lt;&gt;0,E10+'Basic Price Adjustment'!$E33,"")</f>
        <v>82.73</v>
      </c>
      <c r="G10" s="121">
        <v>87</v>
      </c>
      <c r="H10" s="25">
        <f>IF(G10&lt;&gt;0,G10+'Basic Price Adjustment'!$E33,"")</f>
        <v>85.23</v>
      </c>
    </row>
    <row r="11" spans="1: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88</v>
      </c>
      <c r="F11" s="21">
        <f>IF(E11&lt;&gt;0,E11+'Basic Price Adjustment'!$E34,"")</f>
        <v>86.01</v>
      </c>
      <c r="G11" s="109">
        <v>91</v>
      </c>
      <c r="H11" s="21">
        <f>IF(G11&lt;&gt;0,G11+'Basic Price Adjustment'!$E34,"")</f>
        <v>89.01</v>
      </c>
    </row>
    <row r="12" spans="1:8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88.5</v>
      </c>
      <c r="F12" s="22">
        <f>IF(E12&lt;&gt;0,E12+'Basic Price Adjustment'!$E35,"")</f>
        <v>86.24</v>
      </c>
      <c r="G12" s="109">
        <v>89.5</v>
      </c>
      <c r="H12" s="22">
        <f>IF(G12&lt;&gt;0,G12+'Basic Price Adjustment'!$E35,"")</f>
        <v>87.24</v>
      </c>
    </row>
    <row r="13" spans="1:8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88.5</v>
      </c>
      <c r="F13" s="21">
        <f>IF(E13&lt;&gt;0,E13+'Basic Price Adjustment'!$E36,"")</f>
        <v>86.24</v>
      </c>
      <c r="G13" s="109">
        <v>89.5</v>
      </c>
      <c r="H13" s="21">
        <f>IF(G13&lt;&gt;0,G13+'Basic Price Adjustment'!$E36,"")</f>
        <v>87.24</v>
      </c>
    </row>
    <row r="14" spans="1:8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88.5</v>
      </c>
      <c r="F14" s="22">
        <f>IF(E14&lt;&gt;0,E14+'Basic Price Adjustment'!$E37,"")</f>
        <v>86.15</v>
      </c>
      <c r="G14" s="109">
        <v>91</v>
      </c>
      <c r="H14" s="22">
        <f>IF(G14&lt;&gt;0,G14+'Basic Price Adjustment'!$E37,"")</f>
        <v>88.65</v>
      </c>
    </row>
    <row r="15" spans="1: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102</v>
      </c>
      <c r="F15" s="21">
        <f>IF(E15&lt;&gt;0,E15+'Basic Price Adjustment'!$E38,"")</f>
        <v>99.69</v>
      </c>
      <c r="G15" s="109">
        <v>105</v>
      </c>
      <c r="H15" s="21">
        <f>IF(G15&lt;&gt;0,G15+'Basic Price Adjustment'!$E38,"")</f>
        <v>102.69</v>
      </c>
    </row>
    <row r="16" spans="1: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89</v>
      </c>
      <c r="F16" s="22">
        <f>IF(E16&lt;&gt;0,E16+'Basic Price Adjustment'!$E39,"")</f>
        <v>86.87</v>
      </c>
      <c r="G16" s="109">
        <v>91</v>
      </c>
      <c r="H16" s="22">
        <f>IF(G16&lt;&gt;0,G16+'Basic Price Adjustment'!$E39,"")</f>
        <v>88.87</v>
      </c>
    </row>
    <row r="17" spans="1:8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93</v>
      </c>
      <c r="F17" s="21">
        <f>IF(E17&lt;&gt;0,E17+'Basic Price Adjustment'!$E40,"")</f>
        <v>90.2</v>
      </c>
      <c r="G17" s="109">
        <v>93.75</v>
      </c>
      <c r="H17" s="21">
        <f>IF(G17&lt;&gt;0,G17+'Basic Price Adjustment'!$E40,"")</f>
        <v>90.95</v>
      </c>
    </row>
    <row r="18" spans="1: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103</v>
      </c>
      <c r="F18" s="22">
        <f>IF(E18&lt;&gt;0,E18+'Basic Price Adjustment'!$E41,"")</f>
        <v>100.24</v>
      </c>
      <c r="G18" s="109">
        <v>105</v>
      </c>
      <c r="H18" s="22">
        <f>IF(G18&lt;&gt;0,G18+'Basic Price Adjustment'!$E41,"")</f>
        <v>102.24</v>
      </c>
    </row>
    <row r="19" spans="1:8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91</v>
      </c>
      <c r="F19" s="21">
        <f>IF(E19&lt;&gt;0,E19+'Basic Price Adjustment'!$E42,"")</f>
        <v>88.24</v>
      </c>
      <c r="G19" s="109">
        <v>93</v>
      </c>
      <c r="H19" s="21">
        <f>IF(G19&lt;&gt;0,G19+'Basic Price Adjustment'!$E42,"")</f>
        <v>90.24</v>
      </c>
    </row>
    <row r="20" spans="1:8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101</v>
      </c>
      <c r="F20" s="22">
        <f>IF(E20&lt;&gt;0,E20+'Basic Price Adjustment'!$E43,"")</f>
        <v>98.29</v>
      </c>
      <c r="G20" s="109">
        <v>103</v>
      </c>
      <c r="H20" s="22">
        <f>IF(G20&lt;&gt;0,G20+'Basic Price Adjustment'!$E43,"")</f>
        <v>100.29</v>
      </c>
    </row>
    <row r="21" spans="1: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101.57</v>
      </c>
    </row>
    <row r="22" spans="1: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101.75</v>
      </c>
    </row>
    <row r="23" spans="1: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</v>
      </c>
      <c r="F23" s="21">
        <f>IF(E23&lt;&gt;0,E23+'Basic Price Adjustment'!$E46,"")</f>
        <v>101.7</v>
      </c>
      <c r="G23" s="109">
        <v>105</v>
      </c>
      <c r="H23" s="21">
        <f>IF(G23&lt;&gt;0,G23+'Basic Price Adjustment'!$E46,"")</f>
        <v>101.7</v>
      </c>
    </row>
    <row r="24" spans="1: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101.61</v>
      </c>
    </row>
    <row r="25" spans="1: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95</v>
      </c>
      <c r="F25" s="21">
        <f>IF(E25&lt;&gt;0,E25+'Basic Price Adjustment'!$E48,"")</f>
        <v>92.47</v>
      </c>
      <c r="G25" s="109">
        <v>96</v>
      </c>
      <c r="H25" s="21">
        <f>IF(G25&lt;&gt;0,G25+'Basic Price Adjustment'!$E48,"")</f>
        <v>93.47</v>
      </c>
    </row>
    <row r="26" spans="1: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103</v>
      </c>
      <c r="F26" s="22">
        <f>IF(E26&lt;&gt;0,E26+'Basic Price Adjustment'!$E49,"")</f>
        <v>100.47</v>
      </c>
      <c r="G26" s="109">
        <v>106</v>
      </c>
      <c r="H26" s="22">
        <f>IF(G26&lt;&gt;0,G26+'Basic Price Adjustment'!$E49,"")</f>
        <v>103.47</v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21">
    <mergeCell ref="G8:H8"/>
    <mergeCell ref="E3:H3"/>
    <mergeCell ref="E5:H5"/>
    <mergeCell ref="G2:H2"/>
    <mergeCell ref="G6:H6"/>
    <mergeCell ref="C2:D2"/>
    <mergeCell ref="E2:F2"/>
    <mergeCell ref="A3:A8"/>
    <mergeCell ref="B3:B4"/>
    <mergeCell ref="E8:F8"/>
    <mergeCell ref="C3:D3"/>
    <mergeCell ref="C4:D4"/>
    <mergeCell ref="C5:D5"/>
    <mergeCell ref="B5:B6"/>
    <mergeCell ref="C8:D8"/>
    <mergeCell ref="E6:F6"/>
    <mergeCell ref="E7:F7"/>
    <mergeCell ref="C6:D6"/>
    <mergeCell ref="C7:D7"/>
    <mergeCell ref="E4:H4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2" customWidth="1"/>
    <col min="5" max="8" width="13.42578125" style="2" hidden="1" customWidth="1"/>
    <col min="9" max="10" width="11.7109375" style="2" customWidth="1"/>
    <col min="11" max="12" width="11.7109375" style="1" customWidth="1"/>
    <col min="13" max="16" width="11.7109375" style="2" customWidth="1"/>
    <col min="17" max="18" width="11.7109375" style="1" customWidth="1"/>
    <col min="19" max="16384" width="9.140625" style="3"/>
  </cols>
  <sheetData>
    <row r="2" spans="1:18" ht="15" customHeight="1" thickBot="1" x14ac:dyDescent="0.25">
      <c r="C2" s="177" t="s">
        <v>312</v>
      </c>
      <c r="D2" s="177"/>
      <c r="E2" s="177" t="s">
        <v>292</v>
      </c>
      <c r="F2" s="177"/>
      <c r="G2" s="177"/>
      <c r="H2" s="177"/>
      <c r="I2" s="177" t="s">
        <v>314</v>
      </c>
      <c r="J2" s="177"/>
      <c r="K2" s="181" t="s">
        <v>313</v>
      </c>
      <c r="L2" s="181"/>
      <c r="M2" s="181"/>
      <c r="N2" s="181"/>
      <c r="O2" s="181"/>
      <c r="P2" s="181"/>
      <c r="Q2" s="181"/>
      <c r="R2" s="181"/>
    </row>
    <row r="3" spans="1:18" s="27" customFormat="1" ht="30" customHeight="1" x14ac:dyDescent="0.2">
      <c r="A3" s="170" t="s">
        <v>10</v>
      </c>
      <c r="B3" s="170" t="s">
        <v>238</v>
      </c>
      <c r="C3" s="159">
        <v>192590</v>
      </c>
      <c r="D3" s="160"/>
      <c r="E3" s="159">
        <v>120293</v>
      </c>
      <c r="F3" s="163"/>
      <c r="G3" s="163"/>
      <c r="H3" s="160"/>
      <c r="I3" s="159">
        <v>160318</v>
      </c>
      <c r="J3" s="160"/>
      <c r="K3" s="159">
        <v>197898</v>
      </c>
      <c r="L3" s="163"/>
      <c r="M3" s="163"/>
      <c r="N3" s="163"/>
      <c r="O3" s="163"/>
      <c r="P3" s="163"/>
      <c r="Q3" s="163"/>
      <c r="R3" s="160"/>
    </row>
    <row r="4" spans="1:18" s="27" customFormat="1" ht="30" customHeight="1" thickBot="1" x14ac:dyDescent="0.25">
      <c r="A4" s="171"/>
      <c r="B4" s="172"/>
      <c r="C4" s="161"/>
      <c r="D4" s="162"/>
      <c r="E4" s="60"/>
      <c r="F4" s="61"/>
      <c r="G4" s="60"/>
      <c r="H4" s="61"/>
      <c r="I4" s="161"/>
      <c r="J4" s="162"/>
      <c r="K4" s="161"/>
      <c r="L4" s="180"/>
      <c r="M4" s="180"/>
      <c r="N4" s="180"/>
      <c r="O4" s="180"/>
      <c r="P4" s="180"/>
      <c r="Q4" s="102"/>
      <c r="R4" s="101"/>
    </row>
    <row r="5" spans="1:18" s="27" customFormat="1" ht="30" customHeight="1" x14ac:dyDescent="0.2">
      <c r="A5" s="171"/>
      <c r="B5" s="173" t="s">
        <v>11</v>
      </c>
      <c r="C5" s="159" t="s">
        <v>267</v>
      </c>
      <c r="D5" s="160"/>
      <c r="E5" s="58" t="s">
        <v>122</v>
      </c>
      <c r="F5" s="59"/>
      <c r="G5" s="58"/>
      <c r="H5" s="59"/>
      <c r="I5" s="159" t="s">
        <v>79</v>
      </c>
      <c r="J5" s="160"/>
      <c r="K5" s="58"/>
      <c r="L5" s="59"/>
      <c r="M5" s="59" t="s">
        <v>246</v>
      </c>
      <c r="N5" s="59"/>
      <c r="O5" s="59"/>
      <c r="P5" s="52"/>
      <c r="Q5" s="58"/>
      <c r="R5" s="52"/>
    </row>
    <row r="6" spans="1:18" s="27" customFormat="1" ht="30" customHeight="1" thickBot="1" x14ac:dyDescent="0.25">
      <c r="A6" s="171"/>
      <c r="B6" s="174"/>
      <c r="C6" s="149" t="s">
        <v>268</v>
      </c>
      <c r="D6" s="150"/>
      <c r="E6" s="149" t="s">
        <v>150</v>
      </c>
      <c r="F6" s="150"/>
      <c r="G6" s="149" t="s">
        <v>151</v>
      </c>
      <c r="H6" s="150"/>
      <c r="I6" s="149" t="s">
        <v>80</v>
      </c>
      <c r="J6" s="150"/>
      <c r="K6" s="149" t="s">
        <v>101</v>
      </c>
      <c r="L6" s="150"/>
      <c r="M6" s="149" t="s">
        <v>74</v>
      </c>
      <c r="N6" s="150"/>
      <c r="O6" s="149" t="s">
        <v>75</v>
      </c>
      <c r="P6" s="150"/>
      <c r="Q6" s="149" t="s">
        <v>247</v>
      </c>
      <c r="R6" s="150"/>
    </row>
    <row r="7" spans="1:18" ht="20.100000000000001" customHeight="1" x14ac:dyDescent="0.2">
      <c r="A7" s="171"/>
      <c r="B7" s="23" t="s">
        <v>15</v>
      </c>
      <c r="C7" s="151">
        <v>39.592500000000001</v>
      </c>
      <c r="D7" s="152"/>
      <c r="E7" s="151" t="s">
        <v>140</v>
      </c>
      <c r="F7" s="152"/>
      <c r="G7" s="151" t="s">
        <v>301</v>
      </c>
      <c r="H7" s="152"/>
      <c r="I7" s="151" t="s">
        <v>81</v>
      </c>
      <c r="J7" s="152"/>
      <c r="K7" s="151" t="s">
        <v>17</v>
      </c>
      <c r="L7" s="152"/>
      <c r="M7" s="151" t="s">
        <v>76</v>
      </c>
      <c r="N7" s="152"/>
      <c r="O7" s="151" t="s">
        <v>18</v>
      </c>
      <c r="P7" s="152"/>
      <c r="Q7" s="151"/>
      <c r="R7" s="152"/>
    </row>
    <row r="8" spans="1:18" ht="20.100000000000001" customHeight="1" thickBot="1" x14ac:dyDescent="0.25">
      <c r="A8" s="172"/>
      <c r="B8" s="24"/>
      <c r="C8" s="153">
        <v>-77.635800000000003</v>
      </c>
      <c r="D8" s="154"/>
      <c r="E8" s="153" t="s">
        <v>141</v>
      </c>
      <c r="F8" s="154"/>
      <c r="G8" s="153" t="s">
        <v>302</v>
      </c>
      <c r="H8" s="154"/>
      <c r="I8" s="153" t="s">
        <v>82</v>
      </c>
      <c r="J8" s="154"/>
      <c r="K8" s="153" t="s">
        <v>85</v>
      </c>
      <c r="L8" s="154"/>
      <c r="M8" s="153" t="s">
        <v>77</v>
      </c>
      <c r="N8" s="154"/>
      <c r="O8" s="153" t="s">
        <v>78</v>
      </c>
      <c r="P8" s="154"/>
      <c r="Q8" s="153" t="s">
        <v>248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17">
        <v>56.5</v>
      </c>
      <c r="D10" s="25">
        <f>IF(C10&lt;&gt;0,C10+'Basic Price Adjustment'!$E33,"")</f>
        <v>54.73</v>
      </c>
      <c r="E10" s="117"/>
      <c r="F10" s="25" t="str">
        <f>IF(E10&lt;&gt;0,E10+'Basic Price Adjustment'!$E33,"")</f>
        <v/>
      </c>
      <c r="G10" s="117"/>
      <c r="H10" s="25" t="str">
        <f>IF(G10&lt;&gt;0,G10+'Basic Price Adjustment'!$E33,"")</f>
        <v/>
      </c>
      <c r="I10" s="117">
        <v>66</v>
      </c>
      <c r="J10" s="25">
        <f>IF(I10&lt;&gt;0,I10+'Basic Price Adjustment'!$E33,"")</f>
        <v>64.23</v>
      </c>
      <c r="K10" s="117">
        <v>66.849999999999994</v>
      </c>
      <c r="L10" s="25">
        <f>IF(K10&lt;&gt;0,K10+'Basic Price Adjustment'!$E33,"")</f>
        <v>65.08</v>
      </c>
      <c r="M10" s="117">
        <v>61.7</v>
      </c>
      <c r="N10" s="25">
        <f>IF(M10&lt;&gt;0,M10+'Basic Price Adjustment'!$E33,"")</f>
        <v>59.93</v>
      </c>
      <c r="O10" s="117">
        <v>65.150000000000006</v>
      </c>
      <c r="P10" s="25">
        <f>IF(O10&lt;&gt;0,O10+'Basic Price Adjustment'!$E33,"")</f>
        <v>63.38</v>
      </c>
      <c r="Q10" s="117">
        <v>66.849999999999994</v>
      </c>
      <c r="R10" s="25">
        <f>IF(Q10&lt;&gt;0,Q10+'Basic Price Adjustment'!$E33,"")</f>
        <v>65.08</v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63.6</v>
      </c>
      <c r="D11" s="21">
        <f>IF(C11&lt;&gt;0,C11+'Basic Price Adjustment'!$E34,"")</f>
        <v>61.61</v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62.25</v>
      </c>
      <c r="J11" s="21">
        <f>IF(I11&lt;&gt;0,I11+'Basic Price Adjustment'!$E34,"")</f>
        <v>60.26</v>
      </c>
      <c r="K11" s="109">
        <v>71.349999999999994</v>
      </c>
      <c r="L11" s="21">
        <f>IF(K11&lt;&gt;0,K11+'Basic Price Adjustment'!$E34,"")</f>
        <v>69.36</v>
      </c>
      <c r="M11" s="109">
        <v>67.95</v>
      </c>
      <c r="N11" s="21">
        <f>IF(M11&lt;&gt;0,M11+'Basic Price Adjustment'!$E34,"")</f>
        <v>65.960000000000008</v>
      </c>
      <c r="O11" s="109">
        <v>71.95</v>
      </c>
      <c r="P11" s="21">
        <f>IF(O11&lt;&gt;0,O11+'Basic Price Adjustment'!$E34,"")</f>
        <v>69.960000000000008</v>
      </c>
      <c r="Q11" s="109">
        <v>71.349999999999994</v>
      </c>
      <c r="R11" s="21">
        <f>IF(Q11&lt;&gt;0,Q11+'Basic Price Adjustment'!$E34,"")</f>
        <v>69.36</v>
      </c>
    </row>
    <row r="12" spans="1:18" ht="20.100000000000001" customHeight="1" x14ac:dyDescent="0.2">
      <c r="A12" s="104">
        <v>3</v>
      </c>
      <c r="B12" s="34" t="s">
        <v>105</v>
      </c>
      <c r="C12" s="115">
        <v>64.900000000000006</v>
      </c>
      <c r="D12" s="22">
        <f>IF(C12&lt;&gt;0,C12+'Basic Price Adjustment'!$E35,"")</f>
        <v>62.640000000000008</v>
      </c>
      <c r="E12" s="115"/>
      <c r="F12" s="22" t="str">
        <f>IF(E12&lt;&gt;0,E12+'Basic Price Adjustment'!$E35,"")</f>
        <v/>
      </c>
      <c r="G12" s="115"/>
      <c r="H12" s="22" t="str">
        <f>IF(G12&lt;&gt;0,G12+'Basic Price Adjustment'!$E35,"")</f>
        <v/>
      </c>
      <c r="I12" s="115">
        <v>65.5</v>
      </c>
      <c r="J12" s="22">
        <f>IF(I12&lt;&gt;0,I12+'Basic Price Adjustment'!$E35,"")</f>
        <v>63.24</v>
      </c>
      <c r="K12" s="115">
        <v>74.3</v>
      </c>
      <c r="L12" s="22">
        <f>IF(K12&lt;&gt;0,K12+'Basic Price Adjustment'!$E35,"")</f>
        <v>72.039999999999992</v>
      </c>
      <c r="M12" s="115">
        <v>69.3</v>
      </c>
      <c r="N12" s="22">
        <f>IF(M12&lt;&gt;0,M12+'Basic Price Adjustment'!$E35,"")</f>
        <v>67.039999999999992</v>
      </c>
      <c r="O12" s="115">
        <v>72.849999999999994</v>
      </c>
      <c r="P12" s="22">
        <f>IF(O12&lt;&gt;0,O12+'Basic Price Adjustment'!$E35,"")</f>
        <v>70.589999999999989</v>
      </c>
      <c r="Q12" s="115">
        <v>74.3</v>
      </c>
      <c r="R12" s="22">
        <f>IF(Q12&lt;&gt;0,Q12+'Basic Price Adjustment'!$E35,"")</f>
        <v>72.039999999999992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64.900000000000006</v>
      </c>
      <c r="D13" s="21">
        <f>IF(C13&lt;&gt;0,C13+'Basic Price Adjustment'!$E36,"")</f>
        <v>62.640000000000008</v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65.5</v>
      </c>
      <c r="J13" s="21">
        <f>IF(I13&lt;&gt;0,I13+'Basic Price Adjustment'!$E36,"")</f>
        <v>63.24</v>
      </c>
      <c r="K13" s="109">
        <v>74.3</v>
      </c>
      <c r="L13" s="21">
        <f>IF(K13&lt;&gt;0,K13+'Basic Price Adjustment'!$E36,"")</f>
        <v>72.039999999999992</v>
      </c>
      <c r="M13" s="109">
        <v>69.3</v>
      </c>
      <c r="N13" s="21">
        <f>IF(M13&lt;&gt;0,M13+'Basic Price Adjustment'!$E36,"")</f>
        <v>67.039999999999992</v>
      </c>
      <c r="O13" s="109">
        <v>72.849999999999994</v>
      </c>
      <c r="P13" s="21">
        <f>IF(O13&lt;&gt;0,O13+'Basic Price Adjustment'!$E36,"")</f>
        <v>70.589999999999989</v>
      </c>
      <c r="Q13" s="109">
        <v>74.3</v>
      </c>
      <c r="R13" s="21">
        <f>IF(Q13&lt;&gt;0,Q13+'Basic Price Adjustment'!$E36,"")</f>
        <v>72.039999999999992</v>
      </c>
    </row>
    <row r="14" spans="1:18" ht="20.100000000000001" customHeight="1" x14ac:dyDescent="0.2">
      <c r="A14" s="104">
        <v>5</v>
      </c>
      <c r="B14" s="34" t="s">
        <v>107</v>
      </c>
      <c r="C14" s="115">
        <v>64.900000000000006</v>
      </c>
      <c r="D14" s="22">
        <f>IF(C14&lt;&gt;0,C14+'Basic Price Adjustment'!$E37,"")</f>
        <v>62.550000000000004</v>
      </c>
      <c r="E14" s="115"/>
      <c r="F14" s="22" t="str">
        <f>IF(E14&lt;&gt;0,E14+'Basic Price Adjustment'!$E37,"")</f>
        <v/>
      </c>
      <c r="G14" s="115"/>
      <c r="H14" s="22" t="str">
        <f>IF(G14&lt;&gt;0,G14+'Basic Price Adjustment'!$E37,"")</f>
        <v/>
      </c>
      <c r="I14" s="115">
        <v>65.5</v>
      </c>
      <c r="J14" s="22">
        <f>IF(I14&lt;&gt;0,I14+'Basic Price Adjustment'!$E37,"")</f>
        <v>63.15</v>
      </c>
      <c r="K14" s="115">
        <v>74.3</v>
      </c>
      <c r="L14" s="22">
        <f>IF(K14&lt;&gt;0,K14+'Basic Price Adjustment'!$E37,"")</f>
        <v>71.95</v>
      </c>
      <c r="M14" s="115">
        <v>69.3</v>
      </c>
      <c r="N14" s="22">
        <f>IF(M14&lt;&gt;0,M14+'Basic Price Adjustment'!$E37,"")</f>
        <v>66.95</v>
      </c>
      <c r="O14" s="115">
        <v>72.849999999999994</v>
      </c>
      <c r="P14" s="22">
        <f>IF(O14&lt;&gt;0,O14+'Basic Price Adjustment'!$E37,"")</f>
        <v>70.5</v>
      </c>
      <c r="Q14" s="115">
        <v>74.3</v>
      </c>
      <c r="R14" s="22">
        <f>IF(Q14&lt;&gt;0,Q14+'Basic Price Adjustment'!$E37,"")</f>
        <v>71.95</v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67.599999999999994</v>
      </c>
      <c r="D15" s="21">
        <f>IF(C15&lt;&gt;0,C15+'Basic Price Adjustment'!$E38,"")</f>
        <v>65.289999999999992</v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74.5</v>
      </c>
      <c r="J15" s="21">
        <f>IF(I15&lt;&gt;0,I15+'Basic Price Adjustment'!$E38,"")</f>
        <v>72.19</v>
      </c>
      <c r="K15" s="109">
        <v>82.7</v>
      </c>
      <c r="L15" s="21">
        <f>IF(K15&lt;&gt;0,K15+'Basic Price Adjustment'!$E38,"")</f>
        <v>80.39</v>
      </c>
      <c r="M15" s="109">
        <v>72.25</v>
      </c>
      <c r="N15" s="21">
        <f>IF(M15&lt;&gt;0,M15+'Basic Price Adjustment'!$E38,"")</f>
        <v>69.94</v>
      </c>
      <c r="O15" s="109">
        <v>74.58</v>
      </c>
      <c r="P15" s="21">
        <f>IF(O15&lt;&gt;0,O15+'Basic Price Adjustment'!$E38,"")</f>
        <v>72.27</v>
      </c>
      <c r="Q15" s="109">
        <v>82.7</v>
      </c>
      <c r="R15" s="21">
        <f>IF(Q15&lt;&gt;0,Q15+'Basic Price Adjustment'!$E38,"")</f>
        <v>80.39</v>
      </c>
    </row>
    <row r="16" spans="1:18" ht="20.100000000000001" customHeight="1" x14ac:dyDescent="0.2">
      <c r="A16" s="104">
        <v>7</v>
      </c>
      <c r="B16" s="34" t="s">
        <v>109</v>
      </c>
      <c r="C16" s="115">
        <v>64.900000000000006</v>
      </c>
      <c r="D16" s="22">
        <f>IF(C16&lt;&gt;0,C16+'Basic Price Adjustment'!$E39,"")</f>
        <v>62.77</v>
      </c>
      <c r="E16" s="115"/>
      <c r="F16" s="22" t="str">
        <f>IF(E16&lt;&gt;0,E16+'Basic Price Adjustment'!$E39,"")</f>
        <v/>
      </c>
      <c r="G16" s="115"/>
      <c r="H16" s="22" t="str">
        <f>IF(G16&lt;&gt;0,G16+'Basic Price Adjustment'!$E39,"")</f>
        <v/>
      </c>
      <c r="I16" s="115">
        <v>65.25</v>
      </c>
      <c r="J16" s="22">
        <f>IF(I16&lt;&gt;0,I16+'Basic Price Adjustment'!$E39,"")</f>
        <v>63.12</v>
      </c>
      <c r="K16" s="115">
        <v>77.45</v>
      </c>
      <c r="L16" s="22">
        <f>IF(K16&lt;&gt;0,K16+'Basic Price Adjustment'!$E39,"")</f>
        <v>75.320000000000007</v>
      </c>
      <c r="M16" s="115">
        <v>69.099999999999994</v>
      </c>
      <c r="N16" s="22">
        <f>IF(M16&lt;&gt;0,M16+'Basic Price Adjustment'!$E39,"")</f>
        <v>66.97</v>
      </c>
      <c r="O16" s="115">
        <v>72.44</v>
      </c>
      <c r="P16" s="22">
        <f>IF(O16&lt;&gt;0,O16+'Basic Price Adjustment'!$E39,"")</f>
        <v>70.31</v>
      </c>
      <c r="Q16" s="115">
        <v>77.45</v>
      </c>
      <c r="R16" s="22">
        <f>IF(Q16&lt;&gt;0,Q16+'Basic Price Adjustment'!$E39,"")</f>
        <v>75.320000000000007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73.099999999999994</v>
      </c>
      <c r="D17" s="21">
        <f>IF(C17&lt;&gt;0,C17+'Basic Price Adjustment'!$E40,"")</f>
        <v>70.3</v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71.75</v>
      </c>
      <c r="J17" s="21">
        <f>IF(I17&lt;&gt;0,I17+'Basic Price Adjustment'!$E40,"")</f>
        <v>68.95</v>
      </c>
      <c r="K17" s="109">
        <v>83.5</v>
      </c>
      <c r="L17" s="21">
        <f>IF(K17&lt;&gt;0,K17+'Basic Price Adjustment'!$E40,"")</f>
        <v>80.7</v>
      </c>
      <c r="M17" s="109">
        <v>76.150000000000006</v>
      </c>
      <c r="N17" s="21">
        <f>IF(M17&lt;&gt;0,M17+'Basic Price Adjustment'!$E40,"")</f>
        <v>73.350000000000009</v>
      </c>
      <c r="O17" s="109">
        <v>81.5</v>
      </c>
      <c r="P17" s="21">
        <f>IF(O17&lt;&gt;0,O17+'Basic Price Adjustment'!$E40,"")</f>
        <v>78.7</v>
      </c>
      <c r="Q17" s="109">
        <v>83.5</v>
      </c>
      <c r="R17" s="21">
        <f>IF(Q17&lt;&gt;0,Q17+'Basic Price Adjustment'!$E40,"")</f>
        <v>80.7</v>
      </c>
    </row>
    <row r="18" spans="1:18" ht="20.100000000000001" customHeight="1" x14ac:dyDescent="0.2">
      <c r="A18" s="104">
        <v>9</v>
      </c>
      <c r="B18" s="34" t="s">
        <v>111</v>
      </c>
      <c r="C18" s="115">
        <v>76.400000000000006</v>
      </c>
      <c r="D18" s="22">
        <f>IF(C18&lt;&gt;0,C18+'Basic Price Adjustment'!$E41,"")</f>
        <v>73.64</v>
      </c>
      <c r="E18" s="115"/>
      <c r="F18" s="22" t="str">
        <f>IF(E18&lt;&gt;0,E18+'Basic Price Adjustment'!$E41,"")</f>
        <v/>
      </c>
      <c r="G18" s="115"/>
      <c r="H18" s="22" t="str">
        <f>IF(G18&lt;&gt;0,G18+'Basic Price Adjustment'!$E41,"")</f>
        <v/>
      </c>
      <c r="I18" s="115"/>
      <c r="J18" s="22" t="str">
        <f>IF(I18&lt;&gt;0,I18+'Basic Price Adjustment'!$E41,"")</f>
        <v/>
      </c>
      <c r="K18" s="115">
        <v>91.5</v>
      </c>
      <c r="L18" s="22">
        <f>IF(K18&lt;&gt;0,K18+'Basic Price Adjustment'!$E41,"")</f>
        <v>88.74</v>
      </c>
      <c r="M18" s="115">
        <v>85.93</v>
      </c>
      <c r="N18" s="22">
        <f>IF(M18&lt;&gt;0,M18+'Basic Price Adjustment'!$E41,"")</f>
        <v>83.17</v>
      </c>
      <c r="O18" s="115">
        <v>84.37</v>
      </c>
      <c r="P18" s="22">
        <f>IF(O18&lt;&gt;0,O18+'Basic Price Adjustment'!$E41,"")</f>
        <v>81.61</v>
      </c>
      <c r="Q18" s="115">
        <v>91.5</v>
      </c>
      <c r="R18" s="22">
        <f>IF(Q18&lt;&gt;0,Q18+'Basic Price Adjustment'!$E41,"")</f>
        <v>88.74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73.099999999999994</v>
      </c>
      <c r="D19" s="21">
        <f>IF(C19&lt;&gt;0,C19+'Basic Price Adjustment'!$E42,"")</f>
        <v>70.339999999999989</v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71.75</v>
      </c>
      <c r="J19" s="21">
        <f>IF(I19&lt;&gt;0,I19+'Basic Price Adjustment'!$E42,"")</f>
        <v>68.989999999999995</v>
      </c>
      <c r="K19" s="109">
        <v>83.5</v>
      </c>
      <c r="L19" s="21">
        <f>IF(K19&lt;&gt;0,K19+'Basic Price Adjustment'!$E42,"")</f>
        <v>80.739999999999995</v>
      </c>
      <c r="M19" s="109">
        <v>76.150000000000006</v>
      </c>
      <c r="N19" s="21">
        <f>IF(M19&lt;&gt;0,M19+'Basic Price Adjustment'!$E42,"")</f>
        <v>73.39</v>
      </c>
      <c r="O19" s="109">
        <v>81.5</v>
      </c>
      <c r="P19" s="21">
        <f>IF(O19&lt;&gt;0,O19+'Basic Price Adjustment'!$E42,"")</f>
        <v>78.739999999999995</v>
      </c>
      <c r="Q19" s="109">
        <v>83.5</v>
      </c>
      <c r="R19" s="21">
        <f>IF(Q19&lt;&gt;0,Q19+'Basic Price Adjustment'!$E42,"")</f>
        <v>80.739999999999995</v>
      </c>
    </row>
    <row r="20" spans="1:18" ht="20.100000000000001" customHeight="1" x14ac:dyDescent="0.2">
      <c r="A20" s="104">
        <v>11</v>
      </c>
      <c r="B20" s="34" t="s">
        <v>113</v>
      </c>
      <c r="C20" s="115">
        <v>76.400000000000006</v>
      </c>
      <c r="D20" s="22">
        <f>IF(C20&lt;&gt;0,C20+'Basic Price Adjustment'!$E43,"")</f>
        <v>73.690000000000012</v>
      </c>
      <c r="E20" s="115"/>
      <c r="F20" s="22" t="str">
        <f>IF(E20&lt;&gt;0,E20+'Basic Price Adjustment'!$E43,"")</f>
        <v/>
      </c>
      <c r="G20" s="115"/>
      <c r="H20" s="22" t="str">
        <f>IF(G20&lt;&gt;0,G20+'Basic Price Adjustment'!$E43,"")</f>
        <v/>
      </c>
      <c r="I20" s="115">
        <v>80</v>
      </c>
      <c r="J20" s="22">
        <f>IF(I20&lt;&gt;0,I20+'Basic Price Adjustment'!$E43,"")</f>
        <v>77.290000000000006</v>
      </c>
      <c r="K20" s="115">
        <v>86.35</v>
      </c>
      <c r="L20" s="22">
        <f>IF(K20&lt;&gt;0,K20+'Basic Price Adjustment'!$E43,"")</f>
        <v>83.64</v>
      </c>
      <c r="M20" s="115">
        <v>82.15</v>
      </c>
      <c r="N20" s="22">
        <f>IF(M20&lt;&gt;0,M20+'Basic Price Adjustment'!$E43,"")</f>
        <v>79.440000000000012</v>
      </c>
      <c r="O20" s="115">
        <v>84.25</v>
      </c>
      <c r="P20" s="22">
        <f>IF(O20&lt;&gt;0,O20+'Basic Price Adjustment'!$E43,"")</f>
        <v>81.540000000000006</v>
      </c>
      <c r="Q20" s="115">
        <v>86.35</v>
      </c>
      <c r="R20" s="22">
        <f>IF(Q20&lt;&gt;0,Q20+'Basic Price Adjustment'!$E43,"")</f>
        <v>83.64</v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81.099999999999994</v>
      </c>
      <c r="D21" s="21">
        <f>IF(C21&lt;&gt;0,C21+'Basic Price Adjustment'!$E44,"")</f>
        <v>77.669999999999987</v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  <c r="M21" s="109"/>
      <c r="N21" s="21" t="str">
        <f>IF(M21&lt;&gt;0,M21+'Basic Price Adjustment'!$E44,"")</f>
        <v/>
      </c>
      <c r="O21" s="109"/>
      <c r="P21" s="21" t="str">
        <f>IF(O21&lt;&gt;0,O21+'Basic Price Adjustment'!$E44,"")</f>
        <v/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15">
        <v>86.1</v>
      </c>
      <c r="D22" s="22">
        <f>IF(C22&lt;&gt;0,C22+'Basic Price Adjustment'!$E45,"")</f>
        <v>82.85</v>
      </c>
      <c r="E22" s="115"/>
      <c r="F22" s="22" t="str">
        <f>IF(E22&lt;&gt;0,E22+'Basic Price Adjustment'!$E45,"")</f>
        <v/>
      </c>
      <c r="G22" s="115"/>
      <c r="H22" s="22" t="str">
        <f>IF(G22&lt;&gt;0,G22+'Basic Price Adjustment'!$E45,"")</f>
        <v/>
      </c>
      <c r="I22" s="115"/>
      <c r="J22" s="22" t="str">
        <f>IF(I22&lt;&gt;0,I22+'Basic Price Adjustment'!$E45,"")</f>
        <v/>
      </c>
      <c r="K22" s="115"/>
      <c r="L22" s="22" t="str">
        <f>IF(K22&lt;&gt;0,K22+'Basic Price Adjustment'!$E45,"")</f>
        <v/>
      </c>
      <c r="M22" s="115"/>
      <c r="N22" s="22" t="str">
        <f>IF(M22&lt;&gt;0,M22+'Basic Price Adjustment'!$E45,"")</f>
        <v/>
      </c>
      <c r="O22" s="115"/>
      <c r="P22" s="22" t="str">
        <f>IF(O22&lt;&gt;0,O22+'Basic Price Adjustment'!$E45,"")</f>
        <v/>
      </c>
      <c r="Q22" s="115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81.099999999999994</v>
      </c>
      <c r="D23" s="21">
        <f>IF(C23&lt;&gt;0,C23+'Basic Price Adjustment'!$E46,"")</f>
        <v>77.8</v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  <c r="K23" s="109"/>
      <c r="L23" s="21" t="str">
        <f>IF(K23&lt;&gt;0,K23+'Basic Price Adjustment'!$E46,"")</f>
        <v/>
      </c>
      <c r="M23" s="109"/>
      <c r="N23" s="21" t="str">
        <f>IF(M23&lt;&gt;0,M23+'Basic Price Adjustment'!$E46,"")</f>
        <v/>
      </c>
      <c r="O23" s="109" t="s">
        <v>1</v>
      </c>
      <c r="P23" s="21" t="e">
        <f>IF(O23&lt;&gt;0,O23+'Basic Price Adjustment'!$E46,"")</f>
        <v>#VALUE!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15">
        <v>86.1</v>
      </c>
      <c r="D24" s="22">
        <f>IF(C24&lt;&gt;0,C24+'Basic Price Adjustment'!$E47,"")</f>
        <v>82.71</v>
      </c>
      <c r="E24" s="115"/>
      <c r="F24" s="22" t="str">
        <f>IF(E24&lt;&gt;0,E24+'Basic Price Adjustment'!$E47,"")</f>
        <v/>
      </c>
      <c r="G24" s="115"/>
      <c r="H24" s="22" t="str">
        <f>IF(G24&lt;&gt;0,G24+'Basic Price Adjustment'!$E47,"")</f>
        <v/>
      </c>
      <c r="I24" s="115"/>
      <c r="J24" s="22" t="str">
        <f>IF(I24&lt;&gt;0,I24+'Basic Price Adjustment'!$E47,"")</f>
        <v/>
      </c>
      <c r="K24" s="115"/>
      <c r="L24" s="22" t="str">
        <f>IF(K24&lt;&gt;0,K24+'Basic Price Adjustment'!$E47,"")</f>
        <v/>
      </c>
      <c r="M24" s="115"/>
      <c r="N24" s="22" t="str">
        <f>IF(M24&lt;&gt;0,M24+'Basic Price Adjustment'!$E47,"")</f>
        <v/>
      </c>
      <c r="O24" s="115"/>
      <c r="P24" s="22" t="str">
        <f>IF(O24&lt;&gt;0,O24+'Basic Price Adjustment'!$E47,"")</f>
        <v/>
      </c>
      <c r="Q24" s="115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69.400000000000006</v>
      </c>
      <c r="D25" s="21">
        <f>IF(C25&lt;&gt;0,C25+'Basic Price Adjustment'!$E48,"")</f>
        <v>66.87</v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  <c r="K25" s="109">
        <v>92.6</v>
      </c>
      <c r="L25" s="21">
        <f>IF(K25&lt;&gt;0,K25+'Basic Price Adjustment'!$E48,"")</f>
        <v>90.07</v>
      </c>
      <c r="M25" s="109">
        <v>81.349999999999994</v>
      </c>
      <c r="N25" s="21">
        <f>IF(M25&lt;&gt;0,M25+'Basic Price Adjustment'!$E48,"")</f>
        <v>78.819999999999993</v>
      </c>
      <c r="O25" s="109">
        <v>78.260000000000005</v>
      </c>
      <c r="P25" s="21">
        <f>IF(O25&lt;&gt;0,O25+'Basic Price Adjustment'!$E48,"")</f>
        <v>75.73</v>
      </c>
      <c r="Q25" s="109">
        <v>92.6</v>
      </c>
      <c r="R25" s="21">
        <f>IF(Q25&lt;&gt;0,Q25+'Basic Price Adjustment'!$E48,"")</f>
        <v>90.07</v>
      </c>
    </row>
    <row r="26" spans="1:18" ht="20.100000000000001" customHeight="1" x14ac:dyDescent="0.2">
      <c r="A26" s="104">
        <v>17</v>
      </c>
      <c r="B26" s="34" t="s">
        <v>119</v>
      </c>
      <c r="C26" s="115">
        <v>72</v>
      </c>
      <c r="D26" s="22">
        <f>IF(C26&lt;&gt;0,C26+'Basic Price Adjustment'!$E49,"")</f>
        <v>69.47</v>
      </c>
      <c r="E26" s="115"/>
      <c r="F26" s="22" t="str">
        <f>IF(E26&lt;&gt;0,E26+'Basic Price Adjustment'!$E49,"")</f>
        <v/>
      </c>
      <c r="G26" s="115"/>
      <c r="H26" s="22" t="str">
        <f>IF(G26&lt;&gt;0,G26+'Basic Price Adjustment'!$E49,"")</f>
        <v/>
      </c>
      <c r="I26" s="115">
        <v>77</v>
      </c>
      <c r="J26" s="22">
        <f>IF(I26&lt;&gt;0,I26+'Basic Price Adjustment'!$E49,"")</f>
        <v>74.47</v>
      </c>
      <c r="K26" s="115">
        <v>93.6</v>
      </c>
      <c r="L26" s="22">
        <f>IF(K26&lt;&gt;0,K26+'Basic Price Adjustment'!$E49,"")</f>
        <v>91.07</v>
      </c>
      <c r="M26" s="115">
        <v>81.349999999999994</v>
      </c>
      <c r="N26" s="22">
        <f>IF(M26&lt;&gt;0,M26+'Basic Price Adjustment'!$E49,"")</f>
        <v>78.819999999999993</v>
      </c>
      <c r="O26" s="115">
        <v>79.260000000000005</v>
      </c>
      <c r="P26" s="22">
        <f>IF(O26&lt;&gt;0,O26+'Basic Price Adjustment'!$E49,"")</f>
        <v>76.73</v>
      </c>
      <c r="Q26" s="115">
        <v>93.6</v>
      </c>
      <c r="R26" s="22">
        <f>IF(Q26&lt;&gt;0,Q26+'Basic Price Adjustment'!$E49,"")</f>
        <v>91.07</v>
      </c>
    </row>
    <row r="27" spans="1:18" ht="20.100000000000001" customHeight="1" x14ac:dyDescent="0.2">
      <c r="A27" s="105">
        <v>81</v>
      </c>
      <c r="B27" s="33" t="s">
        <v>120</v>
      </c>
      <c r="C27" s="29">
        <v>150</v>
      </c>
      <c r="D27" s="21">
        <f>IF(C27&lt;&gt;0,C27+'Basic Price Adjustment'!$E50,"")</f>
        <v>146.79</v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31">
        <v>150</v>
      </c>
      <c r="D28" s="26">
        <f>IF(C28&lt;&gt;0,C28+'Basic Price Adjustment'!$E51,"")</f>
        <v>146.57</v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31"/>
      <c r="N28" s="26" t="str">
        <f>IF(M28&lt;&gt;0,M28+'Basic Price Adjustment'!$E51,"")</f>
        <v/>
      </c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</row>
  </sheetData>
  <mergeCells count="41">
    <mergeCell ref="C2:D2"/>
    <mergeCell ref="E2:H2"/>
    <mergeCell ref="I2:J2"/>
    <mergeCell ref="K2:R2"/>
    <mergeCell ref="C8:D8"/>
    <mergeCell ref="C3:D3"/>
    <mergeCell ref="C4:D4"/>
    <mergeCell ref="C5:D5"/>
    <mergeCell ref="C6:D6"/>
    <mergeCell ref="C7:D7"/>
    <mergeCell ref="Q7:R7"/>
    <mergeCell ref="Q8:R8"/>
    <mergeCell ref="Q6:R6"/>
    <mergeCell ref="M7:N7"/>
    <mergeCell ref="O7:P7"/>
    <mergeCell ref="K3:R3"/>
    <mergeCell ref="M4:P4"/>
    <mergeCell ref="M8:N8"/>
    <mergeCell ref="O8:P8"/>
    <mergeCell ref="K7:L7"/>
    <mergeCell ref="I8:J8"/>
    <mergeCell ref="K8:L8"/>
    <mergeCell ref="M6:N6"/>
    <mergeCell ref="O6:P6"/>
    <mergeCell ref="K4:L4"/>
    <mergeCell ref="K6:L6"/>
    <mergeCell ref="I3:J3"/>
    <mergeCell ref="I4:J4"/>
    <mergeCell ref="I5:J5"/>
    <mergeCell ref="I6:J6"/>
    <mergeCell ref="A3:A8"/>
    <mergeCell ref="B3:B4"/>
    <mergeCell ref="B5:B6"/>
    <mergeCell ref="E6:F6"/>
    <mergeCell ref="E7:F7"/>
    <mergeCell ref="E8:F8"/>
    <mergeCell ref="G8:H8"/>
    <mergeCell ref="E3:H3"/>
    <mergeCell ref="I7:J7"/>
    <mergeCell ref="G6:H6"/>
    <mergeCell ref="G7:H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E2" sqref="E2:J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4" width="11.7109375" style="3" bestFit="1" customWidth="1"/>
    <col min="15" max="18" width="11.7109375" style="1" customWidth="1"/>
    <col min="19" max="16384" width="9.140625" style="3"/>
  </cols>
  <sheetData>
    <row r="2" spans="1:18" ht="15" customHeight="1" thickBot="1" x14ac:dyDescent="0.25">
      <c r="C2" s="177" t="s">
        <v>322</v>
      </c>
      <c r="D2" s="177"/>
      <c r="E2" s="177" t="s">
        <v>309</v>
      </c>
      <c r="F2" s="177"/>
      <c r="G2" s="177"/>
      <c r="H2" s="177"/>
      <c r="I2" s="177"/>
      <c r="J2" s="177"/>
      <c r="K2" s="192" t="s">
        <v>310</v>
      </c>
      <c r="L2" s="192"/>
      <c r="M2" s="192"/>
      <c r="N2" s="192"/>
      <c r="O2" s="177" t="s">
        <v>311</v>
      </c>
      <c r="P2" s="177"/>
      <c r="Q2" s="177"/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0"/>
      <c r="E3" s="159" t="s">
        <v>243</v>
      </c>
      <c r="F3" s="163"/>
      <c r="G3" s="163"/>
      <c r="H3" s="163"/>
      <c r="I3" s="163"/>
      <c r="J3" s="160"/>
      <c r="K3" s="230" t="s">
        <v>263</v>
      </c>
      <c r="L3" s="228"/>
      <c r="M3" s="228"/>
      <c r="N3" s="229"/>
      <c r="O3" s="230" t="s">
        <v>245</v>
      </c>
      <c r="P3" s="228"/>
      <c r="Q3" s="228"/>
      <c r="R3" s="229"/>
    </row>
    <row r="4" spans="1:18" s="27" customFormat="1" ht="30" customHeight="1" thickBot="1" x14ac:dyDescent="0.25">
      <c r="A4" s="171"/>
      <c r="B4" s="172"/>
      <c r="C4" s="149"/>
      <c r="D4" s="150"/>
      <c r="E4" s="161"/>
      <c r="F4" s="180"/>
      <c r="G4" s="180"/>
      <c r="H4" s="180"/>
      <c r="I4" s="180"/>
      <c r="J4" s="162"/>
      <c r="K4" s="65"/>
      <c r="L4" s="65"/>
      <c r="M4" s="65"/>
      <c r="N4" s="65"/>
      <c r="O4" s="161"/>
      <c r="P4" s="180"/>
      <c r="Q4" s="180"/>
      <c r="R4" s="162"/>
    </row>
    <row r="5" spans="1:18" s="27" customFormat="1" ht="30" customHeight="1" x14ac:dyDescent="0.2">
      <c r="A5" s="171"/>
      <c r="B5" s="173" t="s">
        <v>11</v>
      </c>
      <c r="C5" s="197" t="s">
        <v>97</v>
      </c>
      <c r="D5" s="198"/>
      <c r="E5" s="159" t="s">
        <v>53</v>
      </c>
      <c r="F5" s="163"/>
      <c r="G5" s="163"/>
      <c r="H5" s="163"/>
      <c r="I5" s="163"/>
      <c r="J5" s="160"/>
      <c r="K5" s="193" t="s">
        <v>27</v>
      </c>
      <c r="L5" s="194"/>
      <c r="M5" s="194"/>
      <c r="N5" s="195"/>
      <c r="O5" s="58" t="s">
        <v>28</v>
      </c>
      <c r="P5" s="52"/>
      <c r="Q5" s="58"/>
      <c r="R5" s="52"/>
    </row>
    <row r="6" spans="1:18" s="27" customFormat="1" ht="30" customHeight="1" thickBot="1" x14ac:dyDescent="0.25">
      <c r="A6" s="171"/>
      <c r="B6" s="174"/>
      <c r="C6" s="161" t="s">
        <v>30</v>
      </c>
      <c r="D6" s="162"/>
      <c r="E6" s="161" t="s">
        <v>55</v>
      </c>
      <c r="F6" s="162"/>
      <c r="G6" s="161" t="s">
        <v>54</v>
      </c>
      <c r="H6" s="162"/>
      <c r="I6" s="161" t="s">
        <v>56</v>
      </c>
      <c r="J6" s="162"/>
      <c r="K6" s="175" t="s">
        <v>31</v>
      </c>
      <c r="L6" s="176"/>
      <c r="M6" s="175" t="s">
        <v>32</v>
      </c>
      <c r="N6" s="176"/>
      <c r="O6" s="149" t="s">
        <v>54</v>
      </c>
      <c r="P6" s="150"/>
      <c r="Q6" s="149" t="s">
        <v>288</v>
      </c>
      <c r="R6" s="150"/>
    </row>
    <row r="7" spans="1:18" ht="20.100000000000001" customHeight="1" x14ac:dyDescent="0.2">
      <c r="A7" s="171"/>
      <c r="B7" s="23" t="s">
        <v>15</v>
      </c>
      <c r="C7" s="151" t="s">
        <v>22</v>
      </c>
      <c r="D7" s="152"/>
      <c r="E7" s="151" t="s">
        <v>20</v>
      </c>
      <c r="F7" s="152"/>
      <c r="G7" s="151" t="s">
        <v>19</v>
      </c>
      <c r="H7" s="152"/>
      <c r="I7" s="151" t="s">
        <v>21</v>
      </c>
      <c r="J7" s="152"/>
      <c r="K7" s="155" t="s">
        <v>346</v>
      </c>
      <c r="L7" s="156"/>
      <c r="M7" s="155" t="s">
        <v>89</v>
      </c>
      <c r="N7" s="156"/>
      <c r="O7" s="151" t="s">
        <v>90</v>
      </c>
      <c r="P7" s="152"/>
      <c r="Q7" s="151">
        <v>37.876049999999999</v>
      </c>
      <c r="R7" s="152"/>
    </row>
    <row r="8" spans="1:18" ht="20.100000000000001" customHeight="1" thickBot="1" x14ac:dyDescent="0.25">
      <c r="A8" s="172"/>
      <c r="B8" s="24"/>
      <c r="C8" s="153" t="s">
        <v>39</v>
      </c>
      <c r="D8" s="154"/>
      <c r="E8" s="153" t="s">
        <v>58</v>
      </c>
      <c r="F8" s="154"/>
      <c r="G8" s="153" t="s">
        <v>57</v>
      </c>
      <c r="H8" s="154"/>
      <c r="I8" s="153" t="s">
        <v>59</v>
      </c>
      <c r="J8" s="154"/>
      <c r="K8" s="157" t="s">
        <v>37</v>
      </c>
      <c r="L8" s="158"/>
      <c r="M8" s="157" t="s">
        <v>100</v>
      </c>
      <c r="N8" s="158"/>
      <c r="O8" s="153" t="s">
        <v>83</v>
      </c>
      <c r="P8" s="154"/>
      <c r="Q8" s="153">
        <v>-80.550899999999999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68</v>
      </c>
      <c r="D10" s="25">
        <f>IF(C10&lt;&gt;0,C10+'Basic Price Adjustment'!$E33,"")</f>
        <v>66.23</v>
      </c>
      <c r="E10" s="121">
        <v>74.849999999999994</v>
      </c>
      <c r="F10" s="25">
        <f>IF(E10&lt;&gt;0,E10+'Basic Price Adjustment'!$E33,"")</f>
        <v>73.08</v>
      </c>
      <c r="G10" s="111">
        <v>67.56</v>
      </c>
      <c r="H10" s="25">
        <f>IF(G10&lt;&gt;0,G10+'Basic Price Adjustment'!$E33,"")</f>
        <v>65.790000000000006</v>
      </c>
      <c r="I10" s="111">
        <v>74.87</v>
      </c>
      <c r="J10" s="25">
        <f>IF(I10&lt;&gt;0,I10+'Basic Price Adjustment'!$E33,"")</f>
        <v>73.100000000000009</v>
      </c>
      <c r="K10" s="121">
        <v>72</v>
      </c>
      <c r="L10" s="25">
        <f>IF(K10&lt;&gt;0,K10+'Basic Price Adjustment'!$E33,"")</f>
        <v>70.23</v>
      </c>
      <c r="M10" s="121">
        <v>64</v>
      </c>
      <c r="N10" s="25">
        <f>IF(M10&lt;&gt;0,M10+'Basic Price Adjustment'!$E33,"")</f>
        <v>62.23</v>
      </c>
      <c r="O10" s="121">
        <v>67.5</v>
      </c>
      <c r="P10" s="25">
        <f>IF(O10&lt;&gt;0,O10+'Basic Price Adjustment'!$E33,"")</f>
        <v>65.73</v>
      </c>
      <c r="Q10" s="121">
        <v>86.5</v>
      </c>
      <c r="R10" s="25">
        <f>IF(Q10&lt;&gt;0,Q10+'Basic Price Adjustment'!$E33,"")</f>
        <v>84.73</v>
      </c>
    </row>
    <row r="11" spans="1:18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79.06</v>
      </c>
      <c r="F11" s="21">
        <f>IF(E11&lt;&gt;0,E11+'Basic Price Adjustment'!$E34,"")</f>
        <v>77.070000000000007</v>
      </c>
      <c r="G11" s="111">
        <v>67.31</v>
      </c>
      <c r="H11" s="21">
        <f>IF(G11&lt;&gt;0,G11+'Basic Price Adjustment'!$E34,"")</f>
        <v>65.320000000000007</v>
      </c>
      <c r="I11" s="111">
        <v>78.77</v>
      </c>
      <c r="J11" s="21">
        <f>IF(I11&lt;&gt;0,I11+'Basic Price Adjustment'!$E34,"")</f>
        <v>76.78</v>
      </c>
      <c r="K11" s="109">
        <v>80</v>
      </c>
      <c r="L11" s="21">
        <f>IF(K11&lt;&gt;0,K11+'Basic Price Adjustment'!$E34,"")</f>
        <v>78.010000000000005</v>
      </c>
      <c r="M11" s="109">
        <v>68</v>
      </c>
      <c r="N11" s="21">
        <f>IF(M11&lt;&gt;0,M11+'Basic Price Adjustment'!$E34,"")</f>
        <v>66.010000000000005</v>
      </c>
      <c r="O11" s="109">
        <v>67.5</v>
      </c>
      <c r="P11" s="21">
        <f>IF(O11&lt;&gt;0,O11+'Basic Price Adjustment'!$E34,"")</f>
        <v>65.510000000000005</v>
      </c>
      <c r="Q11" s="109">
        <v>86.5</v>
      </c>
      <c r="R11" s="21">
        <f>IF(Q11&lt;&gt;0,Q11+'Basic Price Adjustment'!$E34,"")</f>
        <v>84.51</v>
      </c>
    </row>
    <row r="12" spans="1:18" ht="20.100000000000001" customHeight="1" x14ac:dyDescent="0.2">
      <c r="A12" s="104">
        <v>3</v>
      </c>
      <c r="B12" s="34" t="s">
        <v>105</v>
      </c>
      <c r="C12" s="109">
        <v>76</v>
      </c>
      <c r="D12" s="22">
        <f>IF(C12&lt;&gt;0,C12+'Basic Price Adjustment'!$E35,"")</f>
        <v>73.739999999999995</v>
      </c>
      <c r="E12" s="109">
        <v>79.239999999999995</v>
      </c>
      <c r="F12" s="22">
        <f>IF(E12&lt;&gt;0,E12+'Basic Price Adjustment'!$E35,"")</f>
        <v>76.97999999999999</v>
      </c>
      <c r="G12" s="111">
        <v>73.260000000000005</v>
      </c>
      <c r="H12" s="22">
        <f>IF(G12&lt;&gt;0,G12+'Basic Price Adjustment'!$E35,"")</f>
        <v>71</v>
      </c>
      <c r="I12" s="111">
        <v>78.61</v>
      </c>
      <c r="J12" s="22">
        <f>IF(I12&lt;&gt;0,I12+'Basic Price Adjustment'!$E35,"")</f>
        <v>76.349999999999994</v>
      </c>
      <c r="K12" s="109">
        <v>77</v>
      </c>
      <c r="L12" s="22">
        <f>IF(K12&lt;&gt;0,K12+'Basic Price Adjustment'!$E35,"")</f>
        <v>74.739999999999995</v>
      </c>
      <c r="M12" s="109">
        <v>68</v>
      </c>
      <c r="N12" s="22">
        <f>IF(M12&lt;&gt;0,M12+'Basic Price Adjustment'!$E35,"")</f>
        <v>65.739999999999995</v>
      </c>
      <c r="O12" s="109">
        <v>73.5</v>
      </c>
      <c r="P12" s="22">
        <f>IF(O12&lt;&gt;0,O12+'Basic Price Adjustment'!$E35,"")</f>
        <v>71.239999999999995</v>
      </c>
      <c r="Q12" s="109">
        <v>94.5</v>
      </c>
      <c r="R12" s="22">
        <f>IF(Q12&lt;&gt;0,Q12+'Basic Price Adjustment'!$E35,"")</f>
        <v>92.24</v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76</v>
      </c>
      <c r="D13" s="21">
        <f>IF(C13&lt;&gt;0,C13+'Basic Price Adjustment'!$E36,"")</f>
        <v>73.739999999999995</v>
      </c>
      <c r="E13" s="109">
        <v>79.239999999999995</v>
      </c>
      <c r="F13" s="21">
        <f>IF(E13&lt;&gt;0,E13+'Basic Price Adjustment'!$E36,"")</f>
        <v>76.97999999999999</v>
      </c>
      <c r="G13" s="111">
        <v>73.260000000000005</v>
      </c>
      <c r="H13" s="21">
        <f>IF(G13&lt;&gt;0,G13+'Basic Price Adjustment'!$E36,"")</f>
        <v>71</v>
      </c>
      <c r="I13" s="111">
        <v>78.61</v>
      </c>
      <c r="J13" s="21">
        <f>IF(I13&lt;&gt;0,I13+'Basic Price Adjustment'!$E36,"")</f>
        <v>76.349999999999994</v>
      </c>
      <c r="K13" s="109">
        <v>77</v>
      </c>
      <c r="L13" s="21">
        <f>IF(K13&lt;&gt;0,K13+'Basic Price Adjustment'!$E36,"")</f>
        <v>74.739999999999995</v>
      </c>
      <c r="M13" s="109">
        <v>68</v>
      </c>
      <c r="N13" s="21">
        <f>IF(M13&lt;&gt;0,M13+'Basic Price Adjustment'!$E36,"")</f>
        <v>65.739999999999995</v>
      </c>
      <c r="O13" s="109">
        <v>73.5</v>
      </c>
      <c r="P13" s="21">
        <f>IF(O13&lt;&gt;0,O13+'Basic Price Adjustment'!$E36,"")</f>
        <v>71.239999999999995</v>
      </c>
      <c r="Q13" s="109">
        <v>94.5</v>
      </c>
      <c r="R13" s="21">
        <f>IF(Q13&lt;&gt;0,Q13+'Basic Price Adjustment'!$E36,"")</f>
        <v>92.24</v>
      </c>
    </row>
    <row r="14" spans="1:18" ht="20.100000000000001" customHeight="1" x14ac:dyDescent="0.2">
      <c r="A14" s="104">
        <v>5</v>
      </c>
      <c r="B14" s="34" t="s">
        <v>107</v>
      </c>
      <c r="C14" s="109">
        <v>79</v>
      </c>
      <c r="D14" s="22">
        <f>IF(C14&lt;&gt;0,C14+'Basic Price Adjustment'!$E37,"")</f>
        <v>76.650000000000006</v>
      </c>
      <c r="E14" s="109">
        <v>79.42</v>
      </c>
      <c r="F14" s="22">
        <f>IF(E14&lt;&gt;0,E14+'Basic Price Adjustment'!$E37,"")</f>
        <v>77.070000000000007</v>
      </c>
      <c r="G14" s="111">
        <v>73.23</v>
      </c>
      <c r="H14" s="22">
        <f>IF(G14&lt;&gt;0,G14+'Basic Price Adjustment'!$E37,"")</f>
        <v>70.88000000000001</v>
      </c>
      <c r="I14" s="111">
        <v>78.64</v>
      </c>
      <c r="J14" s="22">
        <f>IF(I14&lt;&gt;0,I14+'Basic Price Adjustment'!$E37,"")</f>
        <v>76.290000000000006</v>
      </c>
      <c r="K14" s="109">
        <v>77</v>
      </c>
      <c r="L14" s="22">
        <f>IF(K14&lt;&gt;0,K14+'Basic Price Adjustment'!$E37,"")</f>
        <v>74.650000000000006</v>
      </c>
      <c r="M14" s="109">
        <v>68</v>
      </c>
      <c r="N14" s="22">
        <f>IF(M14&lt;&gt;0,M14+'Basic Price Adjustment'!$E37,"")</f>
        <v>65.650000000000006</v>
      </c>
      <c r="O14" s="109">
        <v>73.5</v>
      </c>
      <c r="P14" s="22">
        <f>IF(O14&lt;&gt;0,O14+'Basic Price Adjustment'!$E37,"")</f>
        <v>71.150000000000006</v>
      </c>
      <c r="Q14" s="109">
        <v>94.5</v>
      </c>
      <c r="R14" s="22">
        <f>IF(Q14&lt;&gt;0,Q14+'Basic Price Adjustment'!$E37,"")</f>
        <v>92.15</v>
      </c>
    </row>
    <row r="15" spans="1:18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83.52</v>
      </c>
      <c r="F15" s="21">
        <f>IF(E15&lt;&gt;0,E15+'Basic Price Adjustment'!$E38,"")</f>
        <v>81.209999999999994</v>
      </c>
      <c r="G15" s="112">
        <v>79.44</v>
      </c>
      <c r="H15" s="21">
        <f>IF(G15&lt;&gt;0,G15+'Basic Price Adjustment'!$E38,"")</f>
        <v>77.13</v>
      </c>
      <c r="I15" s="112">
        <v>82.7</v>
      </c>
      <c r="J15" s="21">
        <f>IF(I15&lt;&gt;0,I15+'Basic Price Adjustment'!$E38,"")</f>
        <v>80.39</v>
      </c>
      <c r="K15" s="109">
        <v>92</v>
      </c>
      <c r="L15" s="21">
        <f>IF(K15&lt;&gt;0,K15+'Basic Price Adjustment'!$E38,"")</f>
        <v>89.69</v>
      </c>
      <c r="M15" s="109">
        <v>88</v>
      </c>
      <c r="N15" s="21">
        <f>IF(M15&lt;&gt;0,M15+'Basic Price Adjustment'!$E38,"")</f>
        <v>85.69</v>
      </c>
      <c r="O15" s="109">
        <v>78</v>
      </c>
      <c r="P15" s="21">
        <f>IF(O15&lt;&gt;0,O15+'Basic Price Adjustment'!$E38,"")</f>
        <v>75.69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79.319999999999993</v>
      </c>
      <c r="F16" s="22">
        <f>IF(E16&lt;&gt;0,E16+'Basic Price Adjustment'!$E39,"")</f>
        <v>77.19</v>
      </c>
      <c r="G16" s="112">
        <v>74.430000000000007</v>
      </c>
      <c r="H16" s="22">
        <f>IF(G16&lt;&gt;0,G16+'Basic Price Adjustment'!$E39,"")</f>
        <v>72.300000000000011</v>
      </c>
      <c r="I16" s="112">
        <v>78.69</v>
      </c>
      <c r="J16" s="22">
        <f>IF(I16&lt;&gt;0,I16+'Basic Price Adjustment'!$E39,"")</f>
        <v>76.56</v>
      </c>
      <c r="K16" s="109">
        <v>79</v>
      </c>
      <c r="L16" s="22">
        <f>IF(K16&lt;&gt;0,K16+'Basic Price Adjustment'!$E39,"")</f>
        <v>76.87</v>
      </c>
      <c r="M16" s="109">
        <v>70</v>
      </c>
      <c r="N16" s="22">
        <f>IF(M16&lt;&gt;0,M16+'Basic Price Adjustment'!$E39,"")</f>
        <v>67.87</v>
      </c>
      <c r="O16" s="109">
        <v>74.75</v>
      </c>
      <c r="P16" s="22">
        <f>IF(O16&lt;&gt;0,O16+'Basic Price Adjustment'!$E39,"")</f>
        <v>72.62</v>
      </c>
      <c r="Q16" s="109">
        <v>94.5</v>
      </c>
      <c r="R16" s="22">
        <f>IF(Q16&lt;&gt;0,Q16+'Basic Price Adjustment'!$E39,"")</f>
        <v>92.37</v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81.5</v>
      </c>
      <c r="D17" s="21">
        <f>IF(C17&lt;&gt;0,C17+'Basic Price Adjustment'!$E40,"")</f>
        <v>78.7</v>
      </c>
      <c r="E17" s="109">
        <v>84.32</v>
      </c>
      <c r="F17" s="21">
        <f>IF(E17&lt;&gt;0,E17+'Basic Price Adjustment'!$E40,"")</f>
        <v>81.52</v>
      </c>
      <c r="G17" s="111">
        <v>82.15</v>
      </c>
      <c r="H17" s="21">
        <f>IF(G17&lt;&gt;0,G17+'Basic Price Adjustment'!$E40,"")</f>
        <v>79.350000000000009</v>
      </c>
      <c r="I17" s="111">
        <v>83.49</v>
      </c>
      <c r="J17" s="21">
        <f>IF(I17&lt;&gt;0,I17+'Basic Price Adjustment'!$E40,"")</f>
        <v>80.69</v>
      </c>
      <c r="K17" s="109">
        <v>81</v>
      </c>
      <c r="L17" s="21">
        <f>IF(K17&lt;&gt;0,K17+'Basic Price Adjustment'!$E40,"")</f>
        <v>78.2</v>
      </c>
      <c r="M17" s="109">
        <v>76</v>
      </c>
      <c r="N17" s="21">
        <f>IF(M17&lt;&gt;0,M17+'Basic Price Adjustment'!$E40,"")</f>
        <v>73.2</v>
      </c>
      <c r="O17" s="109">
        <v>79.349999999999994</v>
      </c>
      <c r="P17" s="21">
        <f>IF(O17&lt;&gt;0,O17+'Basic Price Adjustment'!$E40,"")</f>
        <v>76.55</v>
      </c>
      <c r="Q17" s="109">
        <v>100.5</v>
      </c>
      <c r="R17" s="21">
        <f>IF(Q17&lt;&gt;0,Q17+'Basic Price Adjustment'!$E40,"")</f>
        <v>97.7</v>
      </c>
    </row>
    <row r="18" spans="1:18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89.7</v>
      </c>
      <c r="F18" s="22">
        <f>IF(E18&lt;&gt;0,E18+'Basic Price Adjustment'!$E41,"")</f>
        <v>86.94</v>
      </c>
      <c r="G18" s="111">
        <v>82.98</v>
      </c>
      <c r="H18" s="22">
        <f>IF(G18&lt;&gt;0,G18+'Basic Price Adjustment'!$E41,"")</f>
        <v>80.22</v>
      </c>
      <c r="I18" s="111">
        <v>88.82</v>
      </c>
      <c r="J18" s="22">
        <f>IF(I18&lt;&gt;0,I18+'Basic Price Adjustment'!$E41,"")</f>
        <v>86.059999999999988</v>
      </c>
      <c r="K18" s="109">
        <v>86</v>
      </c>
      <c r="L18" s="22">
        <f>IF(K18&lt;&gt;0,K18+'Basic Price Adjustment'!$E41,"")</f>
        <v>83.24</v>
      </c>
      <c r="M18" s="109">
        <v>77</v>
      </c>
      <c r="N18" s="22">
        <f>IF(M18&lt;&gt;0,M18+'Basic Price Adjustment'!$E41,"")</f>
        <v>74.239999999999995</v>
      </c>
      <c r="O18" s="109">
        <v>83.25</v>
      </c>
      <c r="P18" s="22">
        <f>IF(O18&lt;&gt;0,O18+'Basic Price Adjustment'!$E41,"")</f>
        <v>80.489999999999995</v>
      </c>
      <c r="Q18" s="109">
        <v>110.5</v>
      </c>
      <c r="R18" s="22">
        <f>IF(Q18&lt;&gt;0,Q18+'Basic Price Adjustment'!$E41,"")</f>
        <v>107.74</v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81.5</v>
      </c>
      <c r="D19" s="21">
        <f>IF(C19&lt;&gt;0,C19+'Basic Price Adjustment'!$E42,"")</f>
        <v>78.739999999999995</v>
      </c>
      <c r="E19" s="109">
        <v>84.34</v>
      </c>
      <c r="F19" s="21">
        <f>IF(E19&lt;&gt;0,E19+'Basic Price Adjustment'!$E42,"")</f>
        <v>81.58</v>
      </c>
      <c r="G19" s="111">
        <v>79.430000000000007</v>
      </c>
      <c r="H19" s="21">
        <f>IF(G19&lt;&gt;0,G19+'Basic Price Adjustment'!$E42,"")</f>
        <v>76.67</v>
      </c>
      <c r="I19" s="111">
        <v>83.51</v>
      </c>
      <c r="J19" s="21">
        <f>IF(I19&lt;&gt;0,I19+'Basic Price Adjustment'!$E42,"")</f>
        <v>80.75</v>
      </c>
      <c r="K19" s="109">
        <v>81</v>
      </c>
      <c r="L19" s="21">
        <f>IF(K19&lt;&gt;0,K19+'Basic Price Adjustment'!$E42,"")</f>
        <v>78.239999999999995</v>
      </c>
      <c r="M19" s="109">
        <v>76</v>
      </c>
      <c r="N19" s="21">
        <f>IF(M19&lt;&gt;0,M19+'Basic Price Adjustment'!$E42,"")</f>
        <v>73.239999999999995</v>
      </c>
      <c r="O19" s="109">
        <v>79.349999999999994</v>
      </c>
      <c r="P19" s="21">
        <f>IF(O19&lt;&gt;0,O19+'Basic Price Adjustment'!$E42,"")</f>
        <v>76.589999999999989</v>
      </c>
      <c r="Q19" s="109">
        <v>100.5</v>
      </c>
      <c r="R19" s="21">
        <f>IF(Q19&lt;&gt;0,Q19+'Basic Price Adjustment'!$E42,"")</f>
        <v>97.74</v>
      </c>
    </row>
    <row r="20" spans="1:18" ht="20.100000000000001" customHeight="1" x14ac:dyDescent="0.2">
      <c r="A20" s="104">
        <v>11</v>
      </c>
      <c r="B20" s="34" t="s">
        <v>113</v>
      </c>
      <c r="C20" s="109">
        <v>86</v>
      </c>
      <c r="D20" s="22">
        <f>IF(C20&lt;&gt;0,C20+'Basic Price Adjustment'!$E43,"")</f>
        <v>83.29</v>
      </c>
      <c r="E20" s="109">
        <v>89.88</v>
      </c>
      <c r="F20" s="22">
        <f>IF(E20&lt;&gt;0,E20+'Basic Price Adjustment'!$E43,"")</f>
        <v>87.17</v>
      </c>
      <c r="G20" s="111">
        <v>82.19</v>
      </c>
      <c r="H20" s="22">
        <f>IF(G20&lt;&gt;0,G20+'Basic Price Adjustment'!$E43,"")</f>
        <v>79.48</v>
      </c>
      <c r="I20" s="111">
        <v>89.01</v>
      </c>
      <c r="J20" s="22">
        <f>IF(I20&lt;&gt;0,I20+'Basic Price Adjustment'!$E43,"")</f>
        <v>86.300000000000011</v>
      </c>
      <c r="K20" s="109">
        <v>100</v>
      </c>
      <c r="L20" s="22">
        <f>IF(K20&lt;&gt;0,K20+'Basic Price Adjustment'!$E43,"")</f>
        <v>97.29</v>
      </c>
      <c r="M20" s="109">
        <v>93</v>
      </c>
      <c r="N20" s="22">
        <f>IF(M20&lt;&gt;0,M20+'Basic Price Adjustment'!$E43,"")</f>
        <v>90.29</v>
      </c>
      <c r="O20" s="109">
        <v>83.5</v>
      </c>
      <c r="P20" s="22">
        <f>IF(O20&lt;&gt;0,O20+'Basic Price Adjustment'!$E43,"")</f>
        <v>80.790000000000006</v>
      </c>
      <c r="Q20" s="109">
        <v>110.5</v>
      </c>
      <c r="R20" s="22">
        <f>IF(Q20&lt;&gt;0,Q20+'Basic Price Adjustment'!$E43,"")</f>
        <v>107.79</v>
      </c>
    </row>
    <row r="21" spans="1:18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105.92</v>
      </c>
      <c r="F21" s="21">
        <f>IF(E21&lt;&gt;0,E21+'Basic Price Adjustment'!$E44,"")</f>
        <v>102.49000000000001</v>
      </c>
      <c r="G21" s="112">
        <v>94.95</v>
      </c>
      <c r="H21" s="21">
        <f>IF(G21&lt;&gt;0,G21+'Basic Price Adjustment'!$E44,"")</f>
        <v>91.52000000000001</v>
      </c>
      <c r="I21" s="112">
        <v>112.56</v>
      </c>
      <c r="J21" s="21">
        <f>IF(I21&lt;&gt;0,I21+'Basic Price Adjustment'!$E44,"")</f>
        <v>109.13</v>
      </c>
      <c r="K21" s="109">
        <v>112</v>
      </c>
      <c r="L21" s="21">
        <f>IF(K21&lt;&gt;0,K21+'Basic Price Adjustment'!$E44,"")</f>
        <v>108.57</v>
      </c>
      <c r="M21" s="109">
        <v>98</v>
      </c>
      <c r="N21" s="21">
        <f>IF(M21&lt;&gt;0,M21+'Basic Price Adjustment'!$E44,"")</f>
        <v>94.57</v>
      </c>
      <c r="O21" s="109">
        <v>92.25</v>
      </c>
      <c r="P21" s="21">
        <f>IF(O21&lt;&gt;0,O21+'Basic Price Adjustment'!$E44,"")</f>
        <v>88.82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108.8</v>
      </c>
      <c r="F22" s="22">
        <f>IF(E22&lt;&gt;0,E22+'Basic Price Adjustment'!$E45,"")</f>
        <v>105.55</v>
      </c>
      <c r="G22" s="112">
        <v>96.88</v>
      </c>
      <c r="H22" s="22">
        <f>IF(G22&lt;&gt;0,G22+'Basic Price Adjustment'!$E45,"")</f>
        <v>93.63</v>
      </c>
      <c r="I22" s="112">
        <v>115.57</v>
      </c>
      <c r="J22" s="22">
        <f>IF(I22&lt;&gt;0,I22+'Basic Price Adjustment'!$E45,"")</f>
        <v>112.32</v>
      </c>
      <c r="K22" s="109">
        <v>124</v>
      </c>
      <c r="L22" s="22">
        <f>IF(K22&lt;&gt;0,K22+'Basic Price Adjustment'!$E45,"")</f>
        <v>120.75</v>
      </c>
      <c r="M22" s="109">
        <v>116</v>
      </c>
      <c r="N22" s="22">
        <f>IF(M22&lt;&gt;0,M22+'Basic Price Adjustment'!$E45,"")</f>
        <v>112.75</v>
      </c>
      <c r="O22" s="109">
        <v>94.25</v>
      </c>
      <c r="P22" s="22">
        <f>IF(O22&lt;&gt;0,O22+'Basic Price Adjustment'!$E45,"")</f>
        <v>91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102.14</v>
      </c>
      <c r="F23" s="21">
        <f>IF(E23&lt;&gt;0,E23+'Basic Price Adjustment'!$E46,"")</f>
        <v>98.84</v>
      </c>
      <c r="G23" s="112">
        <v>96.89</v>
      </c>
      <c r="H23" s="21">
        <f>IF(G23&lt;&gt;0,G23+'Basic Price Adjustment'!$E46,"")</f>
        <v>93.59</v>
      </c>
      <c r="I23" s="112">
        <v>110.7</v>
      </c>
      <c r="J23" s="21">
        <f>IF(I23&lt;&gt;0,I23+'Basic Price Adjustment'!$E46,"")</f>
        <v>107.4</v>
      </c>
      <c r="K23" s="109">
        <v>110</v>
      </c>
      <c r="L23" s="21">
        <f>IF(K23&lt;&gt;0,K23+'Basic Price Adjustment'!$E46,"")</f>
        <v>106.7</v>
      </c>
      <c r="M23" s="109">
        <v>95</v>
      </c>
      <c r="N23" s="21">
        <f>IF(M23&lt;&gt;0,M23+'Basic Price Adjustment'!$E46,"")</f>
        <v>91.7</v>
      </c>
      <c r="O23" s="109">
        <v>94.25</v>
      </c>
      <c r="P23" s="21">
        <f>IF(O23&lt;&gt;0,O23+'Basic Price Adjustment'!$E46,"")</f>
        <v>90.95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105.66</v>
      </c>
      <c r="F24" s="22">
        <f>IF(E24&lt;&gt;0,E24+'Basic Price Adjustment'!$E47,"")</f>
        <v>102.27</v>
      </c>
      <c r="G24" s="112">
        <v>100.98</v>
      </c>
      <c r="H24" s="22">
        <f>IF(G24&lt;&gt;0,G24+'Basic Price Adjustment'!$E47,"")</f>
        <v>97.59</v>
      </c>
      <c r="I24" s="112">
        <v>111.77</v>
      </c>
      <c r="J24" s="22">
        <f>IF(I24&lt;&gt;0,I24+'Basic Price Adjustment'!$E47,"")</f>
        <v>108.38</v>
      </c>
      <c r="K24" s="109">
        <v>121</v>
      </c>
      <c r="L24" s="22">
        <f>IF(K24&lt;&gt;0,K24+'Basic Price Adjustment'!$E47,"")</f>
        <v>117.61</v>
      </c>
      <c r="M24" s="109">
        <v>120</v>
      </c>
      <c r="N24" s="22">
        <f>IF(M24&lt;&gt;0,M24+'Basic Price Adjustment'!$E47,"")</f>
        <v>116.61</v>
      </c>
      <c r="O24" s="109">
        <v>98.25</v>
      </c>
      <c r="P24" s="22">
        <f>IF(O24&lt;&gt;0,O24+'Basic Price Adjustment'!$E47,"")</f>
        <v>94.86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90.71</v>
      </c>
      <c r="F25" s="21">
        <f>IF(E25&lt;&gt;0,E25+'Basic Price Adjustment'!$E48,"")</f>
        <v>88.179999999999993</v>
      </c>
      <c r="G25" s="112">
        <v>79.8</v>
      </c>
      <c r="H25" s="21">
        <f>IF(G25&lt;&gt;0,G25+'Basic Price Adjustment'!$E48,"")</f>
        <v>77.27</v>
      </c>
      <c r="I25" s="112">
        <v>93.52</v>
      </c>
      <c r="J25" s="21">
        <f>IF(I25&lt;&gt;0,I25+'Basic Price Adjustment'!$E48,"")</f>
        <v>90.99</v>
      </c>
      <c r="K25" s="109">
        <v>89</v>
      </c>
      <c r="L25" s="21">
        <f>IF(K25&lt;&gt;0,K25+'Basic Price Adjustment'!$E48,"")</f>
        <v>86.47</v>
      </c>
      <c r="M25" s="109">
        <v>77</v>
      </c>
      <c r="N25" s="21">
        <f>IF(M25&lt;&gt;0,M25+'Basic Price Adjustment'!$E48,"")</f>
        <v>74.47</v>
      </c>
      <c r="O25" s="109">
        <v>83.4</v>
      </c>
      <c r="P25" s="21">
        <f>IF(O25&lt;&gt;0,O25+'Basic Price Adjustment'!$E48,"")</f>
        <v>80.87</v>
      </c>
      <c r="Q25" s="109">
        <v>108.5</v>
      </c>
      <c r="R25" s="21">
        <f>IF(Q25&lt;&gt;0,Q25+'Basic Price Adjustment'!$E48,"")</f>
        <v>105.97</v>
      </c>
    </row>
    <row r="26" spans="1:18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93.66</v>
      </c>
      <c r="F26" s="22">
        <f>IF(E26&lt;&gt;0,E26+'Basic Price Adjustment'!$E49,"")</f>
        <v>91.13</v>
      </c>
      <c r="G26" s="112">
        <v>81.8</v>
      </c>
      <c r="H26" s="22">
        <f>IF(G26&lt;&gt;0,G26+'Basic Price Adjustment'!$E49,"")</f>
        <v>79.27</v>
      </c>
      <c r="I26" s="112">
        <v>96.35</v>
      </c>
      <c r="J26" s="22">
        <f>IF(I26&lt;&gt;0,I26+'Basic Price Adjustment'!$E49,"")</f>
        <v>93.82</v>
      </c>
      <c r="K26" s="109">
        <v>102</v>
      </c>
      <c r="L26" s="22">
        <f>IF(K26&lt;&gt;0,K26+'Basic Price Adjustment'!$E49,"")</f>
        <v>99.47</v>
      </c>
      <c r="M26" s="109">
        <v>98</v>
      </c>
      <c r="N26" s="22">
        <f>IF(M26&lt;&gt;0,M26+'Basic Price Adjustment'!$E49,"")</f>
        <v>95.47</v>
      </c>
      <c r="O26" s="109">
        <v>83.4</v>
      </c>
      <c r="P26" s="22">
        <f>IF(O26&lt;&gt;0,O26+'Basic Price Adjustment'!$E49,"")</f>
        <v>80.87</v>
      </c>
      <c r="Q26" s="109">
        <v>108.5</v>
      </c>
      <c r="R26" s="22">
        <f>IF(Q26&lt;&gt;0,Q26+'Basic Price Adjustment'!$E49,"")</f>
        <v>105.97</v>
      </c>
    </row>
    <row r="27" spans="1:18" ht="20.100000000000001" customHeight="1" x14ac:dyDescent="0.2">
      <c r="A27" s="131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32">
        <v>84</v>
      </c>
      <c r="B28" s="35" t="s">
        <v>121</v>
      </c>
      <c r="C28" s="31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1"/>
      <c r="H28" s="26" t="str">
        <f>IF(G28&lt;&gt;0,G28+'Basic Price Adjustment'!$E51,"")</f>
        <v/>
      </c>
      <c r="I28" s="111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</row>
  </sheetData>
  <mergeCells count="41">
    <mergeCell ref="E2:J2"/>
    <mergeCell ref="O2:R2"/>
    <mergeCell ref="C2:D2"/>
    <mergeCell ref="Q6:R6"/>
    <mergeCell ref="C4:D4"/>
    <mergeCell ref="C3:D3"/>
    <mergeCell ref="K5:N5"/>
    <mergeCell ref="K3:N3"/>
    <mergeCell ref="K2:N2"/>
    <mergeCell ref="O3:R3"/>
    <mergeCell ref="O4:R4"/>
    <mergeCell ref="Q7:R7"/>
    <mergeCell ref="Q8:R8"/>
    <mergeCell ref="A3:A8"/>
    <mergeCell ref="B3:B4"/>
    <mergeCell ref="B5:B6"/>
    <mergeCell ref="E3:J3"/>
    <mergeCell ref="E4:J4"/>
    <mergeCell ref="E5:J5"/>
    <mergeCell ref="I7:J7"/>
    <mergeCell ref="C5:D5"/>
    <mergeCell ref="C6:D6"/>
    <mergeCell ref="C7:D7"/>
    <mergeCell ref="G7:H7"/>
    <mergeCell ref="E6:F6"/>
    <mergeCell ref="G6:H6"/>
    <mergeCell ref="I6:J6"/>
    <mergeCell ref="C8:D8"/>
    <mergeCell ref="O6:P6"/>
    <mergeCell ref="M6:N6"/>
    <mergeCell ref="O8:P8"/>
    <mergeCell ref="E8:F8"/>
    <mergeCell ref="G8:H8"/>
    <mergeCell ref="I8:J8"/>
    <mergeCell ref="E7:F7"/>
    <mergeCell ref="M7:N7"/>
    <mergeCell ref="M8:N8"/>
    <mergeCell ref="O7:P7"/>
    <mergeCell ref="K6:L6"/>
    <mergeCell ref="K7:L7"/>
    <mergeCell ref="K8:L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K2" sqref="K2:P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20" width="11.7109375" style="1" customWidth="1"/>
    <col min="21" max="16384" width="9.140625" style="3"/>
  </cols>
  <sheetData>
    <row r="2" spans="1:20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  <c r="S3" s="159" t="s">
        <v>245</v>
      </c>
      <c r="T3" s="160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  <c r="S4" s="161"/>
      <c r="T4" s="162"/>
    </row>
    <row r="5" spans="1:20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  <c r="S5" s="159" t="s">
        <v>241</v>
      </c>
      <c r="T5" s="160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  <c r="S6" s="161" t="s">
        <v>54</v>
      </c>
      <c r="T6" s="162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1" t="s">
        <v>24</v>
      </c>
      <c r="R7" s="152"/>
      <c r="S7" s="151" t="s">
        <v>90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3" t="s">
        <v>69</v>
      </c>
      <c r="R8" s="154"/>
      <c r="S8" s="153" t="s">
        <v>83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/>
      <c r="R10" s="25" t="str">
        <f>IF(Q10&lt;&gt;0,Q10+'Basic Price Adjustment'!$E33,"")</f>
        <v/>
      </c>
      <c r="S10" s="121">
        <v>67.5</v>
      </c>
      <c r="T10" s="25">
        <f>IF(S10&lt;&gt;0,S10+'Basic Price Adjustment'!$E33,"")</f>
        <v>65.73</v>
      </c>
    </row>
    <row r="11" spans="1:20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/>
      <c r="R11" s="21" t="str">
        <f>IF(Q11&lt;&gt;0,Q11+'Basic Price Adjustment'!$E34,"")</f>
        <v/>
      </c>
      <c r="S11" s="109">
        <v>67.5</v>
      </c>
      <c r="T11" s="21">
        <f>IF(S11&lt;&gt;0,S11+'Basic Price Adjustment'!$E34,"")</f>
        <v>65.510000000000005</v>
      </c>
    </row>
    <row r="12" spans="1:20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/>
      <c r="R12" s="22" t="str">
        <f>IF(Q12&lt;&gt;0,Q12+'Basic Price Adjustment'!$E35,"")</f>
        <v/>
      </c>
      <c r="S12" s="109">
        <v>73.5</v>
      </c>
      <c r="T12" s="22">
        <f>IF(S12&lt;&gt;0,S12+'Basic Price Adjustment'!$E35,"")</f>
        <v>71.239999999999995</v>
      </c>
    </row>
    <row r="13" spans="1:20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/>
      <c r="R13" s="21" t="str">
        <f>IF(Q13&lt;&gt;0,Q13+'Basic Price Adjustment'!$E36,"")</f>
        <v/>
      </c>
      <c r="S13" s="109">
        <v>73.5</v>
      </c>
      <c r="T13" s="21">
        <f>IF(S13&lt;&gt;0,S13+'Basic Price Adjustment'!$E36,"")</f>
        <v>71.239999999999995</v>
      </c>
    </row>
    <row r="14" spans="1:20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/>
      <c r="R14" s="22" t="str">
        <f>IF(Q14&lt;&gt;0,Q14+'Basic Price Adjustment'!$E37,"")</f>
        <v/>
      </c>
      <c r="S14" s="109">
        <v>73.5</v>
      </c>
      <c r="T14" s="22">
        <f>IF(S14&lt;&gt;0,S14+'Basic Price Adjustment'!$E37,"")</f>
        <v>71.150000000000006</v>
      </c>
    </row>
    <row r="15" spans="1:20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/>
      <c r="R15" s="21" t="str">
        <f>IF(Q15&lt;&gt;0,Q15+'Basic Price Adjustment'!$E38,"")</f>
        <v/>
      </c>
      <c r="S15" s="109">
        <v>78</v>
      </c>
      <c r="T15" s="21">
        <f>IF(S15&lt;&gt;0,S15+'Basic Price Adjustment'!$E38,"")</f>
        <v>75.69</v>
      </c>
    </row>
    <row r="16" spans="1:20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/>
      <c r="R16" s="22" t="str">
        <f>IF(Q16&lt;&gt;0,Q16+'Basic Price Adjustment'!$E39,"")</f>
        <v/>
      </c>
      <c r="S16" s="109">
        <v>74.75</v>
      </c>
      <c r="T16" s="22">
        <f>IF(S16&lt;&gt;0,S16+'Basic Price Adjustment'!$E39,"")</f>
        <v>72.62</v>
      </c>
    </row>
    <row r="17" spans="1:20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/>
      <c r="R17" s="21" t="str">
        <f>IF(Q17&lt;&gt;0,Q17+'Basic Price Adjustment'!$E40,"")</f>
        <v/>
      </c>
      <c r="S17" s="109">
        <v>79.349999999999994</v>
      </c>
      <c r="T17" s="21">
        <f>IF(S17&lt;&gt;0,S17+'Basic Price Adjustment'!$E40,"")</f>
        <v>76.55</v>
      </c>
    </row>
    <row r="18" spans="1:20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/>
      <c r="R18" s="22" t="str">
        <f>IF(Q18&lt;&gt;0,Q18+'Basic Price Adjustment'!$E41,"")</f>
        <v/>
      </c>
      <c r="S18" s="109">
        <v>83.25</v>
      </c>
      <c r="T18" s="22">
        <f>IF(S18&lt;&gt;0,S18+'Basic Price Adjustment'!$E41,"")</f>
        <v>80.489999999999995</v>
      </c>
    </row>
    <row r="19" spans="1:20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/>
      <c r="R19" s="21" t="str">
        <f>IF(Q19&lt;&gt;0,Q19+'Basic Price Adjustment'!$E42,"")</f>
        <v/>
      </c>
      <c r="S19" s="109">
        <v>79.349999999999994</v>
      </c>
      <c r="T19" s="21">
        <f>IF(S19&lt;&gt;0,S19+'Basic Price Adjustment'!$E42,"")</f>
        <v>76.589999999999989</v>
      </c>
    </row>
    <row r="20" spans="1:20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/>
      <c r="R20" s="22" t="str">
        <f>IF(Q20&lt;&gt;0,Q20+'Basic Price Adjustment'!$E43,"")</f>
        <v/>
      </c>
      <c r="S20" s="109">
        <v>83.5</v>
      </c>
      <c r="T20" s="22">
        <f>IF(S20&lt;&gt;0,S20+'Basic Price Adjustment'!$E43,"")</f>
        <v>80.790000000000006</v>
      </c>
    </row>
    <row r="21" spans="1:20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  <c r="S21" s="109">
        <v>92.25</v>
      </c>
      <c r="T21" s="21">
        <f>IF(S21&lt;&gt;0,S21+'Basic Price Adjustment'!$E44,"")</f>
        <v>88.82</v>
      </c>
    </row>
    <row r="22" spans="1:20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  <c r="S22" s="109">
        <v>94.25</v>
      </c>
      <c r="T22" s="22">
        <f>IF(S22&lt;&gt;0,S22+'Basic Price Adjustment'!$E45,"")</f>
        <v>91</v>
      </c>
    </row>
    <row r="23" spans="1:20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/>
      <c r="R23" s="21" t="str">
        <f>IF(Q23&lt;&gt;0,Q23+'Basic Price Adjustment'!$E46,"")</f>
        <v/>
      </c>
      <c r="S23" s="109">
        <v>94.25</v>
      </c>
      <c r="T23" s="21">
        <f>IF(S23&lt;&gt;0,S23+'Basic Price Adjustment'!$E46,"")</f>
        <v>90.95</v>
      </c>
    </row>
    <row r="24" spans="1:20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/>
      <c r="R24" s="22" t="str">
        <f>IF(Q24&lt;&gt;0,Q24+'Basic Price Adjustment'!$E47,"")</f>
        <v/>
      </c>
      <c r="S24" s="109">
        <v>98.25</v>
      </c>
      <c r="T24" s="22">
        <f>IF(S24&lt;&gt;0,S24+'Basic Price Adjustment'!$E47,"")</f>
        <v>94.86</v>
      </c>
    </row>
    <row r="25" spans="1:20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/>
      <c r="R25" s="21" t="str">
        <f>IF(Q25&lt;&gt;0,Q25+'Basic Price Adjustment'!$E48,"")</f>
        <v/>
      </c>
      <c r="S25" s="109">
        <v>83.4</v>
      </c>
      <c r="T25" s="21">
        <f>IF(S25&lt;&gt;0,S25+'Basic Price Adjustment'!$E48,"")</f>
        <v>80.87</v>
      </c>
    </row>
    <row r="26" spans="1:20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/>
      <c r="R26" s="22" t="str">
        <f>IF(Q26&lt;&gt;0,Q26+'Basic Price Adjustment'!$E49,"")</f>
        <v/>
      </c>
      <c r="S26" s="109">
        <v>83.4</v>
      </c>
      <c r="T26" s="22">
        <f>IF(S26&lt;&gt;0,S26+'Basic Price Adjustment'!$E49,"")</f>
        <v>80.87</v>
      </c>
    </row>
    <row r="27" spans="1:20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</row>
  </sheetData>
  <mergeCells count="46">
    <mergeCell ref="C2:J2"/>
    <mergeCell ref="K2:P2"/>
    <mergeCell ref="Q2:R2"/>
    <mergeCell ref="S2:T2"/>
    <mergeCell ref="G6:H6"/>
    <mergeCell ref="Q6:R6"/>
    <mergeCell ref="K6:L6"/>
    <mergeCell ref="M6:N6"/>
    <mergeCell ref="O6:P6"/>
    <mergeCell ref="Q3:R3"/>
    <mergeCell ref="Q4:R4"/>
    <mergeCell ref="Q5:R5"/>
    <mergeCell ref="K3:P3"/>
    <mergeCell ref="K5:P5"/>
    <mergeCell ref="K4:P4"/>
    <mergeCell ref="E6:F6"/>
    <mergeCell ref="O7:P7"/>
    <mergeCell ref="S8:T8"/>
    <mergeCell ref="C8:D8"/>
    <mergeCell ref="G8:H8"/>
    <mergeCell ref="I8:J8"/>
    <mergeCell ref="K8:L8"/>
    <mergeCell ref="Q7:R7"/>
    <mergeCell ref="Q8:R8"/>
    <mergeCell ref="K7:L7"/>
    <mergeCell ref="M7:N7"/>
    <mergeCell ref="O8:P8"/>
    <mergeCell ref="M8:N8"/>
    <mergeCell ref="E7:F7"/>
    <mergeCell ref="E8:F8"/>
    <mergeCell ref="A3:A8"/>
    <mergeCell ref="B3:B4"/>
    <mergeCell ref="B5:B6"/>
    <mergeCell ref="I6:J6"/>
    <mergeCell ref="S3:T3"/>
    <mergeCell ref="C3:J3"/>
    <mergeCell ref="G7:H7"/>
    <mergeCell ref="I7:J7"/>
    <mergeCell ref="S5:T5"/>
    <mergeCell ref="C5:J5"/>
    <mergeCell ref="S4:T4"/>
    <mergeCell ref="C4:J4"/>
    <mergeCell ref="S7:T7"/>
    <mergeCell ref="C7:D7"/>
    <mergeCell ref="S6:T6"/>
    <mergeCell ref="C6:D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2" width="11.7109375" style="1" customWidth="1"/>
    <col min="13" max="16384" width="9.140625" style="3"/>
  </cols>
  <sheetData>
    <row r="2" spans="1:12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9"/>
      <c r="K3" s="59"/>
      <c r="L3" s="52"/>
    </row>
    <row r="4" spans="1:12" s="27" customFormat="1" ht="30" customHeight="1" thickBot="1" x14ac:dyDescent="0.25">
      <c r="A4" s="171"/>
      <c r="B4" s="172"/>
      <c r="C4" s="142"/>
      <c r="D4" s="144"/>
      <c r="E4" s="144"/>
      <c r="F4" s="143"/>
      <c r="G4" s="60"/>
      <c r="H4" s="61"/>
      <c r="I4" s="61"/>
      <c r="J4" s="61"/>
      <c r="K4" s="61"/>
      <c r="L4" s="62"/>
    </row>
    <row r="5" spans="1:12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9"/>
      <c r="K5" s="59"/>
      <c r="L5" s="52"/>
    </row>
    <row r="6" spans="1:12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  <c r="K6" s="175" t="s">
        <v>124</v>
      </c>
      <c r="L6" s="176"/>
    </row>
    <row r="7" spans="1:12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155" t="s">
        <v>43</v>
      </c>
      <c r="H7" s="156"/>
      <c r="I7" s="155" t="s">
        <v>16</v>
      </c>
      <c r="J7" s="156"/>
      <c r="K7" s="209">
        <v>38.824260000000002</v>
      </c>
      <c r="L7" s="210"/>
    </row>
    <row r="8" spans="1:12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  <c r="K8" s="238">
        <v>-81.750870000000006</v>
      </c>
      <c r="L8" s="239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>
        <v>80</v>
      </c>
      <c r="H10" s="25">
        <f>IF(G10&lt;&gt;0,G10+'Basic Price Adjustment'!$E33,"")</f>
        <v>78.23</v>
      </c>
      <c r="I10" s="121">
        <v>80</v>
      </c>
      <c r="J10" s="25">
        <f>IF(I10&lt;&gt;0,I10+'Basic Price Adjustment'!$E33,"")</f>
        <v>78.23</v>
      </c>
      <c r="K10" s="121"/>
      <c r="L10" s="25" t="str">
        <f>IF(K10&lt;&gt;0,K10+'Basic Price Adjustment'!$E33,"")</f>
        <v/>
      </c>
    </row>
    <row r="11" spans="1:12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80.75</v>
      </c>
      <c r="H11" s="21">
        <f>IF(G11&lt;&gt;0,G11+'Basic Price Adjustment'!$E34,"")</f>
        <v>78.760000000000005</v>
      </c>
      <c r="I11" s="109">
        <v>80.75</v>
      </c>
      <c r="J11" s="21">
        <f>IF(I11&lt;&gt;0,I11+'Basic Price Adjustment'!$E34,"")</f>
        <v>78.760000000000005</v>
      </c>
      <c r="K11" s="109"/>
      <c r="L11" s="21" t="str">
        <f>IF(K11&lt;&gt;0,K11+'Basic Price Adjustment'!$E34,"")</f>
        <v/>
      </c>
    </row>
    <row r="12" spans="1:12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82.25</v>
      </c>
      <c r="H12" s="22">
        <f>IF(G12&lt;&gt;0,G12+'Basic Price Adjustment'!$E35,"")</f>
        <v>79.989999999999995</v>
      </c>
      <c r="I12" s="109">
        <v>82.25</v>
      </c>
      <c r="J12" s="22">
        <f>IF(I12&lt;&gt;0,I12+'Basic Price Adjustment'!$E35,"")</f>
        <v>79.989999999999995</v>
      </c>
      <c r="K12" s="109">
        <v>98.75</v>
      </c>
      <c r="L12" s="22">
        <f>IF(K12&lt;&gt;0,K12+'Basic Price Adjustment'!$E35,"")</f>
        <v>96.49</v>
      </c>
    </row>
    <row r="13" spans="1:12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82.25</v>
      </c>
      <c r="H13" s="21">
        <f>IF(G13&lt;&gt;0,G13+'Basic Price Adjustment'!$E36,"")</f>
        <v>79.989999999999995</v>
      </c>
      <c r="I13" s="109">
        <v>82.25</v>
      </c>
      <c r="J13" s="21">
        <f>IF(I13&lt;&gt;0,I13+'Basic Price Adjustment'!$E36,"")</f>
        <v>79.989999999999995</v>
      </c>
      <c r="K13" s="109">
        <v>98.75</v>
      </c>
      <c r="L13" s="21">
        <f>IF(K13&lt;&gt;0,K13+'Basic Price Adjustment'!$E36,"")</f>
        <v>96.49</v>
      </c>
    </row>
    <row r="14" spans="1:12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82.25</v>
      </c>
      <c r="H14" s="22">
        <f>IF(G14&lt;&gt;0,G14+'Basic Price Adjustment'!$E37,"")</f>
        <v>79.900000000000006</v>
      </c>
      <c r="I14" s="109">
        <v>82.25</v>
      </c>
      <c r="J14" s="22">
        <f>IF(I14&lt;&gt;0,I14+'Basic Price Adjustment'!$E37,"")</f>
        <v>79.900000000000006</v>
      </c>
      <c r="K14" s="109">
        <v>98.75</v>
      </c>
      <c r="L14" s="22">
        <f>IF(K14&lt;&gt;0,K14+'Basic Price Adjustment'!$E37,"")</f>
        <v>96.4</v>
      </c>
    </row>
    <row r="15" spans="1:12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91</v>
      </c>
      <c r="H15" s="21">
        <f>IF(G15&lt;&gt;0,G15+'Basic Price Adjustment'!$E38,"")</f>
        <v>88.69</v>
      </c>
      <c r="I15" s="109">
        <v>91</v>
      </c>
      <c r="J15" s="21">
        <f>IF(I15&lt;&gt;0,I15+'Basic Price Adjustment'!$E38,"")</f>
        <v>88.69</v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>
        <v>84.35</v>
      </c>
      <c r="H16" s="22">
        <f>IF(G16&lt;&gt;0,G16+'Basic Price Adjustment'!$E39,"")</f>
        <v>82.22</v>
      </c>
      <c r="I16" s="109">
        <v>84.35</v>
      </c>
      <c r="J16" s="22">
        <f>IF(I16&lt;&gt;0,I16+'Basic Price Adjustment'!$E39,"")</f>
        <v>82.22</v>
      </c>
      <c r="K16" s="109"/>
      <c r="L16" s="22" t="str">
        <f>IF(K16&lt;&gt;0,K16+'Basic Price Adjustment'!$E39,"")</f>
        <v/>
      </c>
    </row>
    <row r="17" spans="1:12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88.75</v>
      </c>
      <c r="H17" s="21">
        <f>IF(G17&lt;&gt;0,G17+'Basic Price Adjustment'!$E40,"")</f>
        <v>85.95</v>
      </c>
      <c r="I17" s="109">
        <v>88.75</v>
      </c>
      <c r="J17" s="21">
        <f>IF(I17&lt;&gt;0,I17+'Basic Price Adjustment'!$E40,"")</f>
        <v>85.95</v>
      </c>
      <c r="K17" s="109">
        <v>104.25</v>
      </c>
      <c r="L17" s="21">
        <f>IF(K17&lt;&gt;0,K17+'Basic Price Adjustment'!$E40,"")</f>
        <v>101.45</v>
      </c>
    </row>
    <row r="18" spans="1:12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>
        <v>98.5</v>
      </c>
      <c r="H18" s="22">
        <f>IF(G18&lt;&gt;0,G18+'Basic Price Adjustment'!$E41,"")</f>
        <v>95.74</v>
      </c>
      <c r="I18" s="109">
        <v>98.5</v>
      </c>
      <c r="J18" s="22">
        <f>IF(I18&lt;&gt;0,I18+'Basic Price Adjustment'!$E41,"")</f>
        <v>95.74</v>
      </c>
      <c r="K18" s="109"/>
      <c r="L18" s="22" t="str">
        <f>IF(K18&lt;&gt;0,K18+'Basic Price Adjustment'!$E41,"")</f>
        <v/>
      </c>
    </row>
    <row r="19" spans="1:12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88.75</v>
      </c>
      <c r="H19" s="21">
        <f>IF(G19&lt;&gt;0,G19+'Basic Price Adjustment'!$E42,"")</f>
        <v>85.99</v>
      </c>
      <c r="I19" s="109">
        <v>88.75</v>
      </c>
      <c r="J19" s="21">
        <f>IF(I19&lt;&gt;0,I19+'Basic Price Adjustment'!$E42,"")</f>
        <v>85.99</v>
      </c>
      <c r="K19" s="109">
        <v>104.25</v>
      </c>
      <c r="L19" s="21">
        <f>IF(K19&lt;&gt;0,K19+'Basic Price Adjustment'!$E42,"")</f>
        <v>101.49</v>
      </c>
    </row>
    <row r="20" spans="1:12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>
        <v>98</v>
      </c>
      <c r="H20" s="22">
        <f>IF(G20&lt;&gt;0,G20+'Basic Price Adjustment'!$E43,"")</f>
        <v>95.29</v>
      </c>
      <c r="I20" s="109">
        <v>98</v>
      </c>
      <c r="J20" s="22">
        <f>IF(I20&lt;&gt;0,I20+'Basic Price Adjustment'!$E43,"")</f>
        <v>95.29</v>
      </c>
      <c r="K20" s="109"/>
      <c r="L20" s="22" t="str">
        <f>IF(K20&lt;&gt;0,K20+'Basic Price Adjustment'!$E43,"")</f>
        <v/>
      </c>
    </row>
    <row r="21" spans="1:12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120</v>
      </c>
      <c r="H21" s="21">
        <f>IF(G21&lt;&gt;0,G21+'Basic Price Adjustment'!$E44,"")</f>
        <v>116.57</v>
      </c>
      <c r="I21" s="109">
        <v>120</v>
      </c>
      <c r="J21" s="21">
        <f>IF(I21&lt;&gt;0,I21+'Basic Price Adjustment'!$E44,"")</f>
        <v>116.57</v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>
        <v>120</v>
      </c>
      <c r="H22" s="22">
        <f>IF(G22&lt;&gt;0,G22+'Basic Price Adjustment'!$E45,"")</f>
        <v>116.75</v>
      </c>
      <c r="I22" s="109">
        <v>120</v>
      </c>
      <c r="J22" s="22">
        <f>IF(I22&lt;&gt;0,I22+'Basic Price Adjustment'!$E45,"")</f>
        <v>116.75</v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115</v>
      </c>
      <c r="H23" s="21">
        <f>IF(G23&lt;&gt;0,G23+'Basic Price Adjustment'!$E46,"")</f>
        <v>111.7</v>
      </c>
      <c r="I23" s="109">
        <v>115</v>
      </c>
      <c r="J23" s="21">
        <f>IF(I23&lt;&gt;0,I23+'Basic Price Adjustment'!$E46,"")</f>
        <v>111.7</v>
      </c>
      <c r="K23" s="109">
        <v>104.25</v>
      </c>
      <c r="L23" s="21">
        <f>IF(K23&lt;&gt;0,K23+'Basic Price Adjustment'!$E46,"")</f>
        <v>100.95</v>
      </c>
    </row>
    <row r="24" spans="1:12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>
        <v>120</v>
      </c>
      <c r="H24" s="22">
        <f>IF(G24&lt;&gt;0,G24+'Basic Price Adjustment'!$E47,"")</f>
        <v>116.61</v>
      </c>
      <c r="I24" s="109">
        <v>120</v>
      </c>
      <c r="J24" s="22">
        <f>IF(I24&lt;&gt;0,I24+'Basic Price Adjustment'!$E47,"")</f>
        <v>116.61</v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97.25</v>
      </c>
      <c r="H25" s="21">
        <f>IF(G25&lt;&gt;0,G25+'Basic Price Adjustment'!$E48,"")</f>
        <v>94.72</v>
      </c>
      <c r="I25" s="109">
        <v>97.25</v>
      </c>
      <c r="J25" s="21">
        <f>IF(I25&lt;&gt;0,I25+'Basic Price Adjustment'!$E48,"")</f>
        <v>94.72</v>
      </c>
      <c r="K25" s="109"/>
      <c r="L25" s="21" t="str">
        <f>IF(K25&lt;&gt;0,K25+'Basic Price Adjustment'!$E48,"")</f>
        <v/>
      </c>
    </row>
    <row r="26" spans="1:12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>
        <v>97.25</v>
      </c>
      <c r="H26" s="22">
        <f>IF(G26&lt;&gt;0,G26+'Basic Price Adjustment'!$E49,"")</f>
        <v>94.72</v>
      </c>
      <c r="I26" s="109">
        <v>97.25</v>
      </c>
      <c r="J26" s="22">
        <f>IF(I26&lt;&gt;0,I26+'Basic Price Adjustment'!$E49,"")</f>
        <v>94.72</v>
      </c>
      <c r="K26" s="109"/>
      <c r="L26" s="22" t="str">
        <f>IF(K26&lt;&gt;0,K26+'Basic Price Adjustment'!$E49,"")</f>
        <v/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21">
    <mergeCell ref="K6:L6"/>
    <mergeCell ref="G7:H7"/>
    <mergeCell ref="I7:J7"/>
    <mergeCell ref="K7:L7"/>
    <mergeCell ref="K8:L8"/>
    <mergeCell ref="C2:F2"/>
    <mergeCell ref="G2:L2"/>
    <mergeCell ref="A3:A8"/>
    <mergeCell ref="B3:B4"/>
    <mergeCell ref="C8:D8"/>
    <mergeCell ref="E8:F8"/>
    <mergeCell ref="C5:F5"/>
    <mergeCell ref="C6:D6"/>
    <mergeCell ref="E6:F6"/>
    <mergeCell ref="C7:D7"/>
    <mergeCell ref="E7:F7"/>
    <mergeCell ref="B5:B6"/>
    <mergeCell ref="G8:H8"/>
    <mergeCell ref="I8:J8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12" width="11.7109375" style="1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322</v>
      </c>
      <c r="H2" s="177"/>
      <c r="I2" s="177" t="s">
        <v>311</v>
      </c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343</v>
      </c>
      <c r="H3" s="160"/>
      <c r="I3" s="230" t="s">
        <v>245</v>
      </c>
      <c r="J3" s="228"/>
      <c r="K3" s="228"/>
      <c r="L3" s="229"/>
    </row>
    <row r="4" spans="1:12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50"/>
      <c r="I4" s="161"/>
      <c r="J4" s="180"/>
      <c r="K4" s="180"/>
      <c r="L4" s="162"/>
    </row>
    <row r="5" spans="1:12" s="27" customFormat="1" ht="30" customHeight="1" thickBot="1" x14ac:dyDescent="0.25">
      <c r="A5" s="171"/>
      <c r="B5" s="173" t="s">
        <v>11</v>
      </c>
      <c r="C5" s="159" t="s">
        <v>98</v>
      </c>
      <c r="D5" s="160"/>
      <c r="E5" s="159" t="s">
        <v>146</v>
      </c>
      <c r="F5" s="160"/>
      <c r="G5" s="197" t="s">
        <v>97</v>
      </c>
      <c r="H5" s="198"/>
      <c r="I5" s="240" t="s">
        <v>28</v>
      </c>
      <c r="J5" s="241"/>
      <c r="K5" s="241"/>
      <c r="L5" s="242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49" t="s">
        <v>127</v>
      </c>
      <c r="F6" s="164"/>
      <c r="G6" s="161" t="s">
        <v>30</v>
      </c>
      <c r="H6" s="162"/>
      <c r="I6" s="175" t="s">
        <v>33</v>
      </c>
      <c r="J6" s="176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128</v>
      </c>
      <c r="F7" s="152"/>
      <c r="G7" s="151" t="s">
        <v>22</v>
      </c>
      <c r="H7" s="152"/>
      <c r="I7" s="209">
        <v>37.773829999999997</v>
      </c>
      <c r="J7" s="210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145</v>
      </c>
      <c r="F8" s="154"/>
      <c r="G8" s="153" t="s">
        <v>39</v>
      </c>
      <c r="H8" s="154"/>
      <c r="I8" s="225">
        <v>-81.113309999999998</v>
      </c>
      <c r="J8" s="226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19"/>
      <c r="D10" s="122" t="str">
        <f>IF(C10&lt;&gt;0,C10+'Basic Price Adjustment'!$E33,"")</f>
        <v/>
      </c>
      <c r="E10" s="119">
        <v>79.27</v>
      </c>
      <c r="F10" s="122">
        <f>IF(E10&lt;&gt;0,E10+'Basic Price Adjustment'!$E33,"")</f>
        <v>77.5</v>
      </c>
      <c r="G10" s="119">
        <v>68</v>
      </c>
      <c r="H10" s="122">
        <f>IF(G10&lt;&gt;0,G10+'Basic Price Adjustment'!$E33,"")</f>
        <v>66.23</v>
      </c>
      <c r="I10" s="119">
        <v>99.5</v>
      </c>
      <c r="J10" s="122">
        <f>IF(I10&lt;&gt;0,I10+'Basic Price Adjustment'!$E33,"")</f>
        <v>97.73</v>
      </c>
      <c r="K10" s="119">
        <v>69.75</v>
      </c>
      <c r="L10" s="25">
        <f>IF(K10&lt;&gt;0,K10+'Basic Price Adjustment'!$E33,"")</f>
        <v>67.98</v>
      </c>
    </row>
    <row r="11" spans="1:12" ht="20.100000000000001" customHeight="1" thickBot="1" x14ac:dyDescent="0.25">
      <c r="A11" s="105">
        <v>2</v>
      </c>
      <c r="B11" s="33" t="s">
        <v>104</v>
      </c>
      <c r="C11" s="120"/>
      <c r="D11" s="123" t="str">
        <f>IF(C11&lt;&gt;0,C11+'Basic Price Adjustment'!$E34,"")</f>
        <v/>
      </c>
      <c r="E11" s="120">
        <v>80.14</v>
      </c>
      <c r="F11" s="123">
        <f>IF(E11&lt;&gt;0,E11+'Basic Price Adjustment'!$E34,"")</f>
        <v>78.150000000000006</v>
      </c>
      <c r="G11" s="120"/>
      <c r="H11" s="123" t="str">
        <f>IF(G11&lt;&gt;0,G11+'Basic Price Adjustment'!$E34,"")</f>
        <v/>
      </c>
      <c r="I11" s="120">
        <v>99.5</v>
      </c>
      <c r="J11" s="123">
        <f>IF(I11&lt;&gt;0,I11+'Basic Price Adjustment'!$E34,"")</f>
        <v>97.51</v>
      </c>
      <c r="K11" s="120">
        <v>69.75</v>
      </c>
      <c r="L11" s="21">
        <f>IF(K11&lt;&gt;0,K11+'Basic Price Adjustment'!$E34,"")</f>
        <v>67.760000000000005</v>
      </c>
    </row>
    <row r="12" spans="1:12" ht="20.100000000000001" customHeight="1" x14ac:dyDescent="0.2">
      <c r="A12" s="104">
        <v>3</v>
      </c>
      <c r="B12" s="34" t="s">
        <v>105</v>
      </c>
      <c r="C12" s="120"/>
      <c r="D12" s="124" t="str">
        <f>IF(C12&lt;&gt;0,C12+'Basic Price Adjustment'!$E35,"")</f>
        <v/>
      </c>
      <c r="E12" s="120">
        <v>80.37</v>
      </c>
      <c r="F12" s="124">
        <f>IF(E12&lt;&gt;0,E12+'Basic Price Adjustment'!$E35,"")</f>
        <v>78.11</v>
      </c>
      <c r="G12" s="120">
        <v>76</v>
      </c>
      <c r="H12" s="124">
        <f>IF(G12&lt;&gt;0,G12+'Basic Price Adjustment'!$E35,"")</f>
        <v>73.739999999999995</v>
      </c>
      <c r="I12" s="120">
        <v>102.5</v>
      </c>
      <c r="J12" s="124">
        <f>IF(I12&lt;&gt;0,I12+'Basic Price Adjustment'!$E35,"")</f>
        <v>100.24</v>
      </c>
      <c r="K12" s="120">
        <v>79.75</v>
      </c>
      <c r="L12" s="22">
        <f>IF(K12&lt;&gt;0,K12+'Basic Price Adjustment'!$E35,"")</f>
        <v>77.489999999999995</v>
      </c>
    </row>
    <row r="13" spans="1:12" ht="20.100000000000001" customHeight="1" thickBot="1" x14ac:dyDescent="0.25">
      <c r="A13" s="105">
        <v>4</v>
      </c>
      <c r="B13" s="33" t="s">
        <v>106</v>
      </c>
      <c r="C13" s="120"/>
      <c r="D13" s="123" t="str">
        <f>IF(C13&lt;&gt;0,C13+'Basic Price Adjustment'!$E36,"")</f>
        <v/>
      </c>
      <c r="E13" s="120">
        <v>80.37</v>
      </c>
      <c r="F13" s="123">
        <f>IF(E13&lt;&gt;0,E13+'Basic Price Adjustment'!$E36,"")</f>
        <v>78.11</v>
      </c>
      <c r="G13" s="120">
        <v>76</v>
      </c>
      <c r="H13" s="123">
        <f>IF(G13&lt;&gt;0,G13+'Basic Price Adjustment'!$E36,"")</f>
        <v>73.739999999999995</v>
      </c>
      <c r="I13" s="120">
        <v>102.5</v>
      </c>
      <c r="J13" s="123">
        <f>IF(I13&lt;&gt;0,I13+'Basic Price Adjustment'!$E36,"")</f>
        <v>100.24</v>
      </c>
      <c r="K13" s="120">
        <v>79.75</v>
      </c>
      <c r="L13" s="21">
        <f>IF(K13&lt;&gt;0,K13+'Basic Price Adjustment'!$E36,"")</f>
        <v>77.489999999999995</v>
      </c>
    </row>
    <row r="14" spans="1:12" ht="20.100000000000001" customHeight="1" x14ac:dyDescent="0.2">
      <c r="A14" s="104">
        <v>5</v>
      </c>
      <c r="B14" s="34" t="s">
        <v>107</v>
      </c>
      <c r="C14" s="120"/>
      <c r="D14" s="124" t="str">
        <f>IF(C14&lt;&gt;0,C14+'Basic Price Adjustment'!$E37,"")</f>
        <v/>
      </c>
      <c r="E14" s="120">
        <v>80.510000000000005</v>
      </c>
      <c r="F14" s="124">
        <f>IF(E14&lt;&gt;0,E14+'Basic Price Adjustment'!$E37,"")</f>
        <v>78.160000000000011</v>
      </c>
      <c r="G14" s="120">
        <v>79</v>
      </c>
      <c r="H14" s="124">
        <f>IF(G14&lt;&gt;0,G14+'Basic Price Adjustment'!$E37,"")</f>
        <v>76.650000000000006</v>
      </c>
      <c r="I14" s="120">
        <v>104.5</v>
      </c>
      <c r="J14" s="124">
        <f>IF(I14&lt;&gt;0,I14+'Basic Price Adjustment'!$E37,"")</f>
        <v>102.15</v>
      </c>
      <c r="K14" s="120">
        <v>79.75</v>
      </c>
      <c r="L14" s="22">
        <f>IF(K14&lt;&gt;0,K14+'Basic Price Adjustment'!$E37,"")</f>
        <v>77.400000000000006</v>
      </c>
    </row>
    <row r="15" spans="1:12" ht="20.100000000000001" customHeight="1" thickBot="1" x14ac:dyDescent="0.25">
      <c r="A15" s="105">
        <v>6</v>
      </c>
      <c r="B15" s="33" t="s">
        <v>108</v>
      </c>
      <c r="C15" s="120"/>
      <c r="D15" s="123" t="str">
        <f>IF(C15&lt;&gt;0,C15+'Basic Price Adjustment'!$E38,"")</f>
        <v/>
      </c>
      <c r="E15" s="120">
        <v>90.35</v>
      </c>
      <c r="F15" s="123">
        <f>IF(E15&lt;&gt;0,E15+'Basic Price Adjustment'!$E38,"")</f>
        <v>88.039999999999992</v>
      </c>
      <c r="G15" s="120"/>
      <c r="H15" s="123" t="str">
        <f>IF(G15&lt;&gt;0,G15+'Basic Price Adjustment'!$E38,"")</f>
        <v/>
      </c>
      <c r="I15" s="120"/>
      <c r="J15" s="123" t="str">
        <f>IF(I15&lt;&gt;0,I15+'Basic Price Adjustment'!$E38,"")</f>
        <v/>
      </c>
      <c r="K15" s="120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20"/>
      <c r="D16" s="124" t="str">
        <f>IF(C16&lt;&gt;0,C16+'Basic Price Adjustment'!$E39,"")</f>
        <v/>
      </c>
      <c r="E16" s="120">
        <v>83.74</v>
      </c>
      <c r="F16" s="124">
        <f>IF(E16&lt;&gt;0,E16+'Basic Price Adjustment'!$E39,"")</f>
        <v>81.61</v>
      </c>
      <c r="G16" s="120"/>
      <c r="H16" s="124" t="str">
        <f>IF(G16&lt;&gt;0,G16+'Basic Price Adjustment'!$E39,"")</f>
        <v/>
      </c>
      <c r="I16" s="120">
        <v>103.25</v>
      </c>
      <c r="J16" s="124">
        <f>IF(I16&lt;&gt;0,I16+'Basic Price Adjustment'!$E39,"")</f>
        <v>101.12</v>
      </c>
      <c r="K16" s="120">
        <v>79.849999999999994</v>
      </c>
      <c r="L16" s="22">
        <f>IF(K16&lt;&gt;0,K16+'Basic Price Adjustment'!$E39,"")</f>
        <v>77.72</v>
      </c>
    </row>
    <row r="17" spans="1:12" ht="20.100000000000001" customHeight="1" thickBot="1" x14ac:dyDescent="0.25">
      <c r="A17" s="105">
        <v>8</v>
      </c>
      <c r="B17" s="33" t="s">
        <v>110</v>
      </c>
      <c r="C17" s="120"/>
      <c r="D17" s="123" t="str">
        <f>IF(C17&lt;&gt;0,C17+'Basic Price Adjustment'!$E40,"")</f>
        <v/>
      </c>
      <c r="E17" s="120">
        <v>88.07</v>
      </c>
      <c r="F17" s="123">
        <f>IF(E17&lt;&gt;0,E17+'Basic Price Adjustment'!$E40,"")</f>
        <v>85.27</v>
      </c>
      <c r="G17" s="120">
        <v>81.5</v>
      </c>
      <c r="H17" s="123">
        <f>IF(G17&lt;&gt;0,G17+'Basic Price Adjustment'!$E40,"")</f>
        <v>78.7</v>
      </c>
      <c r="I17" s="120">
        <v>108.5</v>
      </c>
      <c r="J17" s="123">
        <f>IF(I17&lt;&gt;0,I17+'Basic Price Adjustment'!$E40,"")</f>
        <v>105.7</v>
      </c>
      <c r="K17" s="120">
        <v>81.599999999999994</v>
      </c>
      <c r="L17" s="21">
        <f>IF(K17&lt;&gt;0,K17+'Basic Price Adjustment'!$E40,"")</f>
        <v>78.8</v>
      </c>
    </row>
    <row r="18" spans="1:12" ht="20.100000000000001" customHeight="1" x14ac:dyDescent="0.2">
      <c r="A18" s="104">
        <v>9</v>
      </c>
      <c r="B18" s="34" t="s">
        <v>111</v>
      </c>
      <c r="C18" s="120"/>
      <c r="D18" s="124" t="str">
        <f>IF(C18&lt;&gt;0,C18+'Basic Price Adjustment'!$E41,"")</f>
        <v/>
      </c>
      <c r="E18" s="120">
        <v>98.54</v>
      </c>
      <c r="F18" s="124">
        <f>IF(E18&lt;&gt;0,E18+'Basic Price Adjustment'!$E41,"")</f>
        <v>95.78</v>
      </c>
      <c r="G18" s="120"/>
      <c r="H18" s="124" t="str">
        <f>IF(G18&lt;&gt;0,G18+'Basic Price Adjustment'!$E41,"")</f>
        <v/>
      </c>
      <c r="I18" s="120">
        <v>114</v>
      </c>
      <c r="J18" s="124">
        <f>IF(I18&lt;&gt;0,I18+'Basic Price Adjustment'!$E41,"")</f>
        <v>111.24</v>
      </c>
      <c r="K18" s="120">
        <v>94.9</v>
      </c>
      <c r="L18" s="22">
        <f>IF(K18&lt;&gt;0,K18+'Basic Price Adjustment'!$E41,"")</f>
        <v>92.14</v>
      </c>
    </row>
    <row r="19" spans="1:12" ht="20.100000000000001" customHeight="1" thickBot="1" x14ac:dyDescent="0.25">
      <c r="A19" s="105">
        <v>10</v>
      </c>
      <c r="B19" s="33" t="s">
        <v>112</v>
      </c>
      <c r="C19" s="120"/>
      <c r="D19" s="123" t="str">
        <f>IF(C19&lt;&gt;0,C19+'Basic Price Adjustment'!$E42,"")</f>
        <v/>
      </c>
      <c r="E19" s="120">
        <v>88.07</v>
      </c>
      <c r="F19" s="123">
        <f>IF(E19&lt;&gt;0,E19+'Basic Price Adjustment'!$E42,"")</f>
        <v>85.309999999999988</v>
      </c>
      <c r="G19" s="120">
        <v>81.5</v>
      </c>
      <c r="H19" s="123">
        <f>IF(G19&lt;&gt;0,G19+'Basic Price Adjustment'!$E42,"")</f>
        <v>78.739999999999995</v>
      </c>
      <c r="I19" s="120">
        <v>108.5</v>
      </c>
      <c r="J19" s="123">
        <f>IF(I19&lt;&gt;0,I19+'Basic Price Adjustment'!$E42,"")</f>
        <v>105.74</v>
      </c>
      <c r="K19" s="120">
        <v>82.65</v>
      </c>
      <c r="L19" s="21">
        <f>IF(K19&lt;&gt;0,K19+'Basic Price Adjustment'!$E42,"")</f>
        <v>79.89</v>
      </c>
    </row>
    <row r="20" spans="1:12" ht="20.100000000000001" customHeight="1" x14ac:dyDescent="0.2">
      <c r="A20" s="104">
        <v>11</v>
      </c>
      <c r="B20" s="34" t="s">
        <v>113</v>
      </c>
      <c r="C20" s="120"/>
      <c r="D20" s="124" t="str">
        <f>IF(C20&lt;&gt;0,C20+'Basic Price Adjustment'!$E43,"")</f>
        <v/>
      </c>
      <c r="E20" s="120">
        <v>96.56</v>
      </c>
      <c r="F20" s="124">
        <f>IF(E20&lt;&gt;0,E20+'Basic Price Adjustment'!$E43,"")</f>
        <v>93.850000000000009</v>
      </c>
      <c r="G20" s="120">
        <v>86</v>
      </c>
      <c r="H20" s="124">
        <f>IF(G20&lt;&gt;0,G20+'Basic Price Adjustment'!$E43,"")</f>
        <v>83.29</v>
      </c>
      <c r="I20" s="120">
        <v>111</v>
      </c>
      <c r="J20" s="124">
        <f>IF(I20&lt;&gt;0,I20+'Basic Price Adjustment'!$E43,"")</f>
        <v>108.29</v>
      </c>
      <c r="K20" s="120">
        <v>93.9</v>
      </c>
      <c r="L20" s="22">
        <f>IF(K20&lt;&gt;0,K20+'Basic Price Adjustment'!$E43,"")</f>
        <v>91.190000000000012</v>
      </c>
    </row>
    <row r="21" spans="1:12" ht="20.100000000000001" customHeight="1" thickBot="1" x14ac:dyDescent="0.25">
      <c r="A21" s="105">
        <v>12</v>
      </c>
      <c r="B21" s="33" t="s">
        <v>114</v>
      </c>
      <c r="C21" s="120"/>
      <c r="D21" s="123" t="str">
        <f>IF(C21&lt;&gt;0,C21+'Basic Price Adjustment'!$E44,"")</f>
        <v/>
      </c>
      <c r="E21" s="120">
        <v>120</v>
      </c>
      <c r="F21" s="123">
        <f>IF(E21&lt;&gt;0,E21+'Basic Price Adjustment'!$E44,"")</f>
        <v>116.57</v>
      </c>
      <c r="G21" s="120"/>
      <c r="H21" s="123" t="str">
        <f>IF(G21&lt;&gt;0,G21+'Basic Price Adjustment'!$E44,"")</f>
        <v/>
      </c>
      <c r="I21" s="120"/>
      <c r="J21" s="123" t="str">
        <f>IF(I21&lt;&gt;0,I21+'Basic Price Adjustment'!$E44,"")</f>
        <v/>
      </c>
      <c r="K21" s="120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20"/>
      <c r="D22" s="124" t="str">
        <f>IF(C22&lt;&gt;0,C22+'Basic Price Adjustment'!$E45,"")</f>
        <v/>
      </c>
      <c r="E22" s="120">
        <v>120</v>
      </c>
      <c r="F22" s="124">
        <f>IF(E22&lt;&gt;0,E22+'Basic Price Adjustment'!$E45,"")</f>
        <v>116.75</v>
      </c>
      <c r="G22" s="120"/>
      <c r="H22" s="124" t="str">
        <f>IF(G22&lt;&gt;0,G22+'Basic Price Adjustment'!$E45,"")</f>
        <v/>
      </c>
      <c r="I22" s="120"/>
      <c r="J22" s="124" t="str">
        <f>IF(I22&lt;&gt;0,I22+'Basic Price Adjustment'!$E45,"")</f>
        <v/>
      </c>
      <c r="K22" s="120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20"/>
      <c r="D23" s="123" t="str">
        <f>IF(C23&lt;&gt;0,C23+'Basic Price Adjustment'!$E46,"")</f>
        <v/>
      </c>
      <c r="E23" s="120">
        <v>112.72</v>
      </c>
      <c r="F23" s="123">
        <f>IF(E23&lt;&gt;0,E23+'Basic Price Adjustment'!$E46,"")</f>
        <v>109.42</v>
      </c>
      <c r="G23" s="120"/>
      <c r="H23" s="123" t="str">
        <f>IF(G23&lt;&gt;0,G23+'Basic Price Adjustment'!$E46,"")</f>
        <v/>
      </c>
      <c r="I23" s="120">
        <v>121</v>
      </c>
      <c r="J23" s="123">
        <f>IF(I23&lt;&gt;0,I23+'Basic Price Adjustment'!$E46,"")</f>
        <v>117.7</v>
      </c>
      <c r="K23" s="120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20"/>
      <c r="D24" s="124" t="str">
        <f>IF(C24&lt;&gt;0,C24+'Basic Price Adjustment'!$E47,"")</f>
        <v/>
      </c>
      <c r="E24" s="120">
        <v>117.67</v>
      </c>
      <c r="F24" s="124">
        <f>IF(E24&lt;&gt;0,E24+'Basic Price Adjustment'!$E47,"")</f>
        <v>114.28</v>
      </c>
      <c r="G24" s="120"/>
      <c r="H24" s="124" t="str">
        <f>IF(G24&lt;&gt;0,G24+'Basic Price Adjustment'!$E47,"")</f>
        <v/>
      </c>
      <c r="I24" s="120"/>
      <c r="J24" s="124" t="str">
        <f>IF(I24&lt;&gt;0,I24+'Basic Price Adjustment'!$E47,"")</f>
        <v/>
      </c>
      <c r="K24" s="120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20"/>
      <c r="D25" s="123" t="str">
        <f>IF(C25&lt;&gt;0,C25+'Basic Price Adjustment'!$E48,"")</f>
        <v/>
      </c>
      <c r="E25" s="120">
        <v>95.77</v>
      </c>
      <c r="F25" s="123">
        <f>IF(E25&lt;&gt;0,E25+'Basic Price Adjustment'!$E48,"")</f>
        <v>93.24</v>
      </c>
      <c r="G25" s="120"/>
      <c r="H25" s="123" t="str">
        <f>IF(G25&lt;&gt;0,G25+'Basic Price Adjustment'!$E48,"")</f>
        <v/>
      </c>
      <c r="I25" s="120">
        <v>108</v>
      </c>
      <c r="J25" s="123">
        <f>IF(I25&lt;&gt;0,I25+'Basic Price Adjustment'!$E48,"")</f>
        <v>105.47</v>
      </c>
      <c r="K25" s="120">
        <v>94.9</v>
      </c>
      <c r="L25" s="21">
        <f>IF(K25&lt;&gt;0,K25+'Basic Price Adjustment'!$E48,"")</f>
        <v>92.37</v>
      </c>
    </row>
    <row r="26" spans="1:12" ht="20.100000000000001" customHeight="1" x14ac:dyDescent="0.2">
      <c r="A26" s="104">
        <v>17</v>
      </c>
      <c r="B26" s="34" t="s">
        <v>119</v>
      </c>
      <c r="C26" s="120"/>
      <c r="D26" s="124" t="str">
        <f>IF(C26&lt;&gt;0,C26+'Basic Price Adjustment'!$E49,"")</f>
        <v/>
      </c>
      <c r="E26" s="120">
        <v>95.77</v>
      </c>
      <c r="F26" s="124">
        <f>IF(E26&lt;&gt;0,E26+'Basic Price Adjustment'!$E49,"")</f>
        <v>93.24</v>
      </c>
      <c r="G26" s="120"/>
      <c r="H26" s="124" t="str">
        <f>IF(G26&lt;&gt;0,G26+'Basic Price Adjustment'!$E49,"")</f>
        <v/>
      </c>
      <c r="I26" s="120">
        <v>108</v>
      </c>
      <c r="J26" s="124">
        <f>IF(I26&lt;&gt;0,I26+'Basic Price Adjustment'!$E49,"")</f>
        <v>105.47</v>
      </c>
      <c r="K26" s="120">
        <v>94.9</v>
      </c>
      <c r="L26" s="22">
        <f>IF(K26&lt;&gt;0,K26+'Basic Price Adjustment'!$E49,"")</f>
        <v>92.37</v>
      </c>
    </row>
    <row r="27" spans="1:12" ht="20.100000000000001" customHeight="1" x14ac:dyDescent="0.2">
      <c r="A27" s="105">
        <v>81</v>
      </c>
      <c r="B27" s="33" t="s">
        <v>120</v>
      </c>
      <c r="C27" s="125"/>
      <c r="D27" s="123" t="str">
        <f>IF(C27&lt;&gt;0,C27+'Basic Price Adjustment'!$E50,"")</f>
        <v/>
      </c>
      <c r="E27" s="125"/>
      <c r="F27" s="123" t="str">
        <f>IF(E27&lt;&gt;0,E27+'Basic Price Adjustment'!$E50,"")</f>
        <v/>
      </c>
      <c r="G27" s="125"/>
      <c r="H27" s="123" t="str">
        <f>IF(G27&lt;&gt;0,G27+'Basic Price Adjustment'!$E50,"")</f>
        <v/>
      </c>
      <c r="I27" s="125"/>
      <c r="J27" s="123" t="str">
        <f>IF(I27&lt;&gt;0,I27+'Basic Price Adjustment'!$E50,"")</f>
        <v/>
      </c>
      <c r="K27" s="125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40"/>
      <c r="D28" s="126" t="str">
        <f>IF(C28&lt;&gt;0,C28+'Basic Price Adjustment'!$E51,"")</f>
        <v/>
      </c>
      <c r="E28" s="140"/>
      <c r="F28" s="126" t="str">
        <f>IF(E28&lt;&gt;0,E28+'Basic Price Adjustment'!$E51,"")</f>
        <v/>
      </c>
      <c r="G28" s="140"/>
      <c r="H28" s="126" t="str">
        <f>IF(G28&lt;&gt;0,G28+'Basic Price Adjustment'!$E51,"")</f>
        <v/>
      </c>
      <c r="I28" s="140"/>
      <c r="J28" s="126" t="str">
        <f>IF(I28&lt;&gt;0,I28+'Basic Price Adjustment'!$E51,"")</f>
        <v/>
      </c>
      <c r="K28" s="140"/>
      <c r="L28" s="26" t="str">
        <f>IF(K28&lt;&gt;0,K28+'Basic Price Adjustment'!$E51,"")</f>
        <v/>
      </c>
    </row>
  </sheetData>
  <mergeCells count="34">
    <mergeCell ref="I4:L4"/>
    <mergeCell ref="I3:L3"/>
    <mergeCell ref="C2:D2"/>
    <mergeCell ref="E2:F2"/>
    <mergeCell ref="G2:H2"/>
    <mergeCell ref="I2:L2"/>
    <mergeCell ref="G3:H3"/>
    <mergeCell ref="E3:F3"/>
    <mergeCell ref="G4:H4"/>
    <mergeCell ref="C3:D3"/>
    <mergeCell ref="A3:A8"/>
    <mergeCell ref="B3:B4"/>
    <mergeCell ref="B5:B6"/>
    <mergeCell ref="E7:F7"/>
    <mergeCell ref="C4:D4"/>
    <mergeCell ref="C5:D5"/>
    <mergeCell ref="C6:D6"/>
    <mergeCell ref="E4:F4"/>
    <mergeCell ref="I5:L5"/>
    <mergeCell ref="K6:L6"/>
    <mergeCell ref="C7:D7"/>
    <mergeCell ref="C8:D8"/>
    <mergeCell ref="G8:H8"/>
    <mergeCell ref="E5:F5"/>
    <mergeCell ref="E6:F6"/>
    <mergeCell ref="K7:L7"/>
    <mergeCell ref="K8:L8"/>
    <mergeCell ref="G5:H5"/>
    <mergeCell ref="G6:H6"/>
    <mergeCell ref="G7:H7"/>
    <mergeCell ref="I7:J7"/>
    <mergeCell ref="I8:J8"/>
    <mergeCell ref="I6:J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bestFit="1" customWidth="1"/>
    <col min="19" max="20" width="12.7109375" style="3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92" t="s">
        <v>310</v>
      </c>
      <c r="R2" s="192"/>
      <c r="S2" s="192"/>
      <c r="T2" s="192"/>
      <c r="U2" s="177" t="s">
        <v>311</v>
      </c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67" t="s">
        <v>263</v>
      </c>
      <c r="R3" s="168"/>
      <c r="S3" s="168"/>
      <c r="T3" s="169"/>
      <c r="U3" s="58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61"/>
      <c r="L4" s="180"/>
      <c r="M4" s="180"/>
      <c r="N4" s="180"/>
      <c r="O4" s="180"/>
      <c r="P4" s="162"/>
      <c r="Q4" s="186"/>
      <c r="R4" s="187"/>
      <c r="S4" s="187"/>
      <c r="T4" s="188"/>
      <c r="U4" s="71"/>
      <c r="V4" s="53"/>
    </row>
    <row r="5" spans="1:22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93" t="s">
        <v>27</v>
      </c>
      <c r="R5" s="194"/>
      <c r="S5" s="194"/>
      <c r="T5" s="195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61" t="s">
        <v>55</v>
      </c>
      <c r="L6" s="162"/>
      <c r="M6" s="161" t="s">
        <v>54</v>
      </c>
      <c r="N6" s="162"/>
      <c r="O6" s="161" t="s">
        <v>56</v>
      </c>
      <c r="P6" s="162"/>
      <c r="Q6" s="175" t="s">
        <v>32</v>
      </c>
      <c r="R6" s="176"/>
      <c r="S6" s="244" t="s">
        <v>31</v>
      </c>
      <c r="T6" s="245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347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64</v>
      </c>
      <c r="R10" s="25">
        <f>IF(Q10&lt;&gt;0,Q10+'Basic Price Adjustment'!$E33,"")</f>
        <v>62.23</v>
      </c>
      <c r="S10" s="121">
        <v>72</v>
      </c>
      <c r="T10" s="25">
        <f>IF(S10&lt;&gt;0,S10+'Basic Price Adjustment'!$E33,"")</f>
        <v>70.23</v>
      </c>
      <c r="U10" s="121">
        <v>67.5</v>
      </c>
      <c r="V10" s="25">
        <f>IF(U10&lt;&gt;0,U10+'Basic Price Adjustment'!$E33,"")</f>
        <v>65.73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68</v>
      </c>
      <c r="R11" s="21">
        <f>IF(Q11&lt;&gt;0,Q11+'Basic Price Adjustment'!$E34,"")</f>
        <v>66.010000000000005</v>
      </c>
      <c r="S11" s="109">
        <v>80</v>
      </c>
      <c r="T11" s="21">
        <f>IF(S11&lt;&gt;0,S11+'Basic Price Adjustment'!$E34,"")</f>
        <v>78.010000000000005</v>
      </c>
      <c r="U11" s="109">
        <v>67.5</v>
      </c>
      <c r="V11" s="21">
        <f>IF(U11&lt;&gt;0,U11+'Basic Price Adjustment'!$E34,"")</f>
        <v>65.510000000000005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68</v>
      </c>
      <c r="R12" s="22">
        <f>IF(Q12&lt;&gt;0,Q12+'Basic Price Adjustment'!$E35,"")</f>
        <v>65.739999999999995</v>
      </c>
      <c r="S12" s="109">
        <v>77</v>
      </c>
      <c r="T12" s="22">
        <f>IF(S12&lt;&gt;0,S12+'Basic Price Adjustment'!$E35,"")</f>
        <v>74.739999999999995</v>
      </c>
      <c r="U12" s="109">
        <v>73.5</v>
      </c>
      <c r="V12" s="22">
        <f>IF(U12&lt;&gt;0,U12+'Basic Price Adjustment'!$E35,"")</f>
        <v>71.239999999999995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68</v>
      </c>
      <c r="R13" s="21">
        <f>IF(Q13&lt;&gt;0,Q13+'Basic Price Adjustment'!$E36,"")</f>
        <v>65.739999999999995</v>
      </c>
      <c r="S13" s="109">
        <v>77</v>
      </c>
      <c r="T13" s="21">
        <f>IF(S13&lt;&gt;0,S13+'Basic Price Adjustment'!$E36,"")</f>
        <v>74.739999999999995</v>
      </c>
      <c r="U13" s="109">
        <v>73.5</v>
      </c>
      <c r="V13" s="21">
        <f>IF(U13&lt;&gt;0,U13+'Basic Price Adjustment'!$E36,"")</f>
        <v>71.239999999999995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68</v>
      </c>
      <c r="R14" s="22">
        <f>IF(Q14&lt;&gt;0,Q14+'Basic Price Adjustment'!$E37,"")</f>
        <v>65.650000000000006</v>
      </c>
      <c r="S14" s="109">
        <v>77</v>
      </c>
      <c r="T14" s="22">
        <f>IF(S14&lt;&gt;0,S14+'Basic Price Adjustment'!$E37,"")</f>
        <v>74.650000000000006</v>
      </c>
      <c r="U14" s="109">
        <v>73.5</v>
      </c>
      <c r="V14" s="22">
        <f>IF(U14&lt;&gt;0,U14+'Basic Price Adjustment'!$E37,"")</f>
        <v>71.150000000000006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88</v>
      </c>
      <c r="R15" s="21">
        <f>IF(Q15&lt;&gt;0,Q15+'Basic Price Adjustment'!$E38,"")</f>
        <v>85.69</v>
      </c>
      <c r="S15" s="109">
        <v>92</v>
      </c>
      <c r="T15" s="21">
        <f>IF(S15&lt;&gt;0,S15+'Basic Price Adjustment'!$E38,"")</f>
        <v>89.69</v>
      </c>
      <c r="U15" s="109">
        <v>78</v>
      </c>
      <c r="V15" s="21">
        <f>IF(U15&lt;&gt;0,U15+'Basic Price Adjustment'!$E38,"")</f>
        <v>75.69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70</v>
      </c>
      <c r="R16" s="22">
        <f>IF(Q16&lt;&gt;0,Q16+'Basic Price Adjustment'!$E39,"")</f>
        <v>67.87</v>
      </c>
      <c r="S16" s="109">
        <v>79</v>
      </c>
      <c r="T16" s="22">
        <f>IF(S16&lt;&gt;0,S16+'Basic Price Adjustment'!$E39,"")</f>
        <v>76.87</v>
      </c>
      <c r="U16" s="109">
        <v>74.75</v>
      </c>
      <c r="V16" s="22">
        <f>IF(U16&lt;&gt;0,U16+'Basic Price Adjustment'!$E39,"")</f>
        <v>72.62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76</v>
      </c>
      <c r="R17" s="21">
        <f>IF(Q17&lt;&gt;0,Q17+'Basic Price Adjustment'!$E40,"")</f>
        <v>73.2</v>
      </c>
      <c r="S17" s="109">
        <v>81</v>
      </c>
      <c r="T17" s="21">
        <f>IF(S17&lt;&gt;0,S17+'Basic Price Adjustment'!$E40,"")</f>
        <v>78.2</v>
      </c>
      <c r="U17" s="109">
        <v>79.349999999999994</v>
      </c>
      <c r="V17" s="21">
        <f>IF(U17&lt;&gt;0,U17+'Basic Price Adjustment'!$E40,"")</f>
        <v>76.55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77</v>
      </c>
      <c r="R18" s="22">
        <f>IF(Q18&lt;&gt;0,Q18+'Basic Price Adjustment'!$E41,"")</f>
        <v>74.239999999999995</v>
      </c>
      <c r="S18" s="109">
        <v>86</v>
      </c>
      <c r="T18" s="22">
        <f>IF(S18&lt;&gt;0,S18+'Basic Price Adjustment'!$E41,"")</f>
        <v>83.24</v>
      </c>
      <c r="U18" s="109">
        <v>83.25</v>
      </c>
      <c r="V18" s="22">
        <f>IF(U18&lt;&gt;0,U18+'Basic Price Adjustment'!$E41,"")</f>
        <v>80.489999999999995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76</v>
      </c>
      <c r="R19" s="21">
        <f>IF(Q19&lt;&gt;0,Q19+'Basic Price Adjustment'!$E42,"")</f>
        <v>73.239999999999995</v>
      </c>
      <c r="S19" s="109">
        <v>81</v>
      </c>
      <c r="T19" s="21">
        <f>IF(S19&lt;&gt;0,S19+'Basic Price Adjustment'!$E42,"")</f>
        <v>78.239999999999995</v>
      </c>
      <c r="U19" s="109">
        <v>79.349999999999994</v>
      </c>
      <c r="V19" s="21">
        <f>IF(U19&lt;&gt;0,U19+'Basic Price Adjustment'!$E42,"")</f>
        <v>76.589999999999989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93</v>
      </c>
      <c r="R20" s="22">
        <f>IF(Q20&lt;&gt;0,Q20+'Basic Price Adjustment'!$E43,"")</f>
        <v>90.29</v>
      </c>
      <c r="S20" s="109">
        <v>100</v>
      </c>
      <c r="T20" s="22">
        <f>IF(S20&lt;&gt;0,S20+'Basic Price Adjustment'!$E43,"")</f>
        <v>97.29</v>
      </c>
      <c r="U20" s="109">
        <v>83.5</v>
      </c>
      <c r="V20" s="22">
        <f>IF(U20&lt;&gt;0,U20+'Basic Price Adjustment'!$E43,"")</f>
        <v>80.790000000000006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98</v>
      </c>
      <c r="R21" s="21">
        <f>IF(Q21&lt;&gt;0,Q21+'Basic Price Adjustment'!$E44,"")</f>
        <v>94.57</v>
      </c>
      <c r="S21" s="109">
        <v>112</v>
      </c>
      <c r="T21" s="21">
        <f>IF(S21&lt;&gt;0,S21+'Basic Price Adjustment'!$E44,"")</f>
        <v>108.57</v>
      </c>
      <c r="U21" s="109">
        <v>92.25</v>
      </c>
      <c r="V21" s="21">
        <f>IF(U21&lt;&gt;0,U21+'Basic Price Adjustment'!$E44,"")</f>
        <v>88.82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>
        <v>116</v>
      </c>
      <c r="R22" s="22">
        <f>IF(Q22&lt;&gt;0,Q22+'Basic Price Adjustment'!$E45,"")</f>
        <v>112.75</v>
      </c>
      <c r="S22" s="109">
        <v>124</v>
      </c>
      <c r="T22" s="22">
        <f>IF(S22&lt;&gt;0,S22+'Basic Price Adjustment'!$E45,"")</f>
        <v>120.75</v>
      </c>
      <c r="U22" s="109">
        <v>94.25</v>
      </c>
      <c r="V22" s="22">
        <f>IF(U22&lt;&gt;0,U22+'Basic Price Adjustment'!$E45,"")</f>
        <v>91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95</v>
      </c>
      <c r="R23" s="21">
        <f>IF(Q23&lt;&gt;0,Q23+'Basic Price Adjustment'!$E46,"")</f>
        <v>91.7</v>
      </c>
      <c r="S23" s="109">
        <v>110</v>
      </c>
      <c r="T23" s="21">
        <f>IF(S23&lt;&gt;0,S23+'Basic Price Adjustment'!$E46,"")</f>
        <v>106.7</v>
      </c>
      <c r="U23" s="109">
        <v>94.25</v>
      </c>
      <c r="V23" s="21">
        <f>IF(U23&lt;&gt;0,U23+'Basic Price Adjustment'!$E46,"")</f>
        <v>90.95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>
        <v>120</v>
      </c>
      <c r="R24" s="22">
        <f>IF(Q24&lt;&gt;0,Q24+'Basic Price Adjustment'!$E47,"")</f>
        <v>116.61</v>
      </c>
      <c r="S24" s="109">
        <v>121</v>
      </c>
      <c r="T24" s="22">
        <f>IF(S24&lt;&gt;0,S24+'Basic Price Adjustment'!$E47,"")</f>
        <v>117.61</v>
      </c>
      <c r="U24" s="109">
        <v>98.25</v>
      </c>
      <c r="V24" s="22">
        <f>IF(U24&lt;&gt;0,U24+'Basic Price Adjustment'!$E47,"")</f>
        <v>94.86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77</v>
      </c>
      <c r="R25" s="21">
        <f>IF(Q25&lt;&gt;0,Q25+'Basic Price Adjustment'!$E48,"")</f>
        <v>74.47</v>
      </c>
      <c r="S25" s="109">
        <v>89</v>
      </c>
      <c r="T25" s="21">
        <f>IF(S25&lt;&gt;0,S25+'Basic Price Adjustment'!$E48,"")</f>
        <v>86.47</v>
      </c>
      <c r="U25" s="109">
        <v>83.4</v>
      </c>
      <c r="V25" s="21">
        <f>IF(U25&lt;&gt;0,U25+'Basic Price Adjustment'!$E48,"")</f>
        <v>80.87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98</v>
      </c>
      <c r="R26" s="22">
        <f>IF(Q26&lt;&gt;0,Q26+'Basic Price Adjustment'!$E49,"")</f>
        <v>95.47</v>
      </c>
      <c r="S26" s="109">
        <v>102</v>
      </c>
      <c r="T26" s="22">
        <f>IF(S26&lt;&gt;0,S26+'Basic Price Adjustment'!$E49,"")</f>
        <v>99.47</v>
      </c>
      <c r="U26" s="109">
        <v>83.4</v>
      </c>
      <c r="V26" s="22">
        <f>IF(U26&lt;&gt;0,U26+'Basic Price Adjustment'!$E49,"")</f>
        <v>80.87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11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6">
    <mergeCell ref="K6:L6"/>
    <mergeCell ref="M6:N6"/>
    <mergeCell ref="O6:P6"/>
    <mergeCell ref="K3:P3"/>
    <mergeCell ref="Q3:T3"/>
    <mergeCell ref="Q2:T2"/>
    <mergeCell ref="K4:P4"/>
    <mergeCell ref="K5:P5"/>
    <mergeCell ref="E7:F7"/>
    <mergeCell ref="E8:F8"/>
    <mergeCell ref="Q8:R8"/>
    <mergeCell ref="U2:V2"/>
    <mergeCell ref="Q6:R6"/>
    <mergeCell ref="Q7:R7"/>
    <mergeCell ref="S8:T8"/>
    <mergeCell ref="U6:V6"/>
    <mergeCell ref="U7:V7"/>
    <mergeCell ref="U8:V8"/>
    <mergeCell ref="S6:T6"/>
    <mergeCell ref="S7:T7"/>
    <mergeCell ref="Q5:T5"/>
    <mergeCell ref="Q4:T4"/>
    <mergeCell ref="C2:J2"/>
    <mergeCell ref="K2:P2"/>
    <mergeCell ref="K8:L8"/>
    <mergeCell ref="M8:N8"/>
    <mergeCell ref="O8:P8"/>
    <mergeCell ref="K7:L7"/>
    <mergeCell ref="M7:N7"/>
    <mergeCell ref="O7:P7"/>
    <mergeCell ref="A3:A8"/>
    <mergeCell ref="B3:B4"/>
    <mergeCell ref="B5:B6"/>
    <mergeCell ref="C3:J3"/>
    <mergeCell ref="C4:J4"/>
    <mergeCell ref="C5:J5"/>
    <mergeCell ref="C6:D6"/>
    <mergeCell ref="G6:H6"/>
    <mergeCell ref="I6:J6"/>
    <mergeCell ref="C7:D7"/>
    <mergeCell ref="G7:H7"/>
    <mergeCell ref="I7:J7"/>
    <mergeCell ref="C8:D8"/>
    <mergeCell ref="G8:H8"/>
    <mergeCell ref="I8:J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hidden="1" customWidth="1"/>
    <col min="21" max="16384" width="9.140625" style="3"/>
  </cols>
  <sheetData>
    <row r="2" spans="1:20" ht="15" customHeight="1" thickBot="1" x14ac:dyDescent="0.25">
      <c r="E2" s="177" t="s">
        <v>308</v>
      </c>
      <c r="F2" s="177"/>
      <c r="I2" s="177" t="s">
        <v>309</v>
      </c>
      <c r="J2" s="177"/>
      <c r="K2" s="177"/>
      <c r="L2" s="177"/>
      <c r="M2" s="177"/>
      <c r="N2" s="177"/>
      <c r="O2" s="177" t="s">
        <v>329</v>
      </c>
      <c r="P2" s="177"/>
      <c r="Q2" s="177" t="s">
        <v>319</v>
      </c>
      <c r="R2" s="177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159">
        <v>203375</v>
      </c>
      <c r="P3" s="163"/>
      <c r="Q3" s="163"/>
      <c r="R3" s="160"/>
      <c r="S3" s="58">
        <v>203089</v>
      </c>
      <c r="T3" s="52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161"/>
      <c r="P4" s="180"/>
      <c r="Q4" s="180"/>
      <c r="R4" s="162"/>
      <c r="S4" s="63"/>
      <c r="T4" s="64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193" t="s">
        <v>60</v>
      </c>
      <c r="P5" s="194"/>
      <c r="Q5" s="194"/>
      <c r="R5" s="195"/>
      <c r="S5" s="66" t="s">
        <v>241</v>
      </c>
      <c r="T5" s="67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123</v>
      </c>
      <c r="P6" s="176"/>
      <c r="Q6" s="186" t="s">
        <v>49</v>
      </c>
      <c r="R6" s="188"/>
      <c r="S6" s="159" t="s">
        <v>49</v>
      </c>
      <c r="T6" s="16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64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135</v>
      </c>
      <c r="P7" s="156"/>
      <c r="Q7" s="155" t="s">
        <v>303</v>
      </c>
      <c r="R7" s="156"/>
      <c r="S7" s="209">
        <v>39.250279999999997</v>
      </c>
      <c r="T7" s="210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66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136</v>
      </c>
      <c r="P8" s="158"/>
      <c r="Q8" s="157" t="s">
        <v>304</v>
      </c>
      <c r="R8" s="158"/>
      <c r="S8" s="225">
        <v>-81.530209999999997</v>
      </c>
      <c r="T8" s="226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28"/>
      <c r="D10" s="25" t="str">
        <f>IF(C10&lt;&gt;0,C10+'Basic Price Adjustment'!$E33,"")</f>
        <v/>
      </c>
      <c r="E10" s="121">
        <v>67.42</v>
      </c>
      <c r="F10" s="25">
        <f>IF(E10&lt;&gt;0,E10+'Basic Price Adjustment'!$E33,"")</f>
        <v>65.650000000000006</v>
      </c>
      <c r="G10" s="28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73.08</v>
      </c>
      <c r="K10" s="28">
        <v>67.56</v>
      </c>
      <c r="L10" s="25">
        <f>IF(K10&lt;&gt;0,K10+'Basic Price Adjustment'!$E33,"")</f>
        <v>65.790000000000006</v>
      </c>
      <c r="M10" s="111">
        <v>74.87</v>
      </c>
      <c r="N10" s="25">
        <f>IF(M10&lt;&gt;0,M10+'Basic Price Adjustment'!$E33,"")</f>
        <v>73.100000000000009</v>
      </c>
      <c r="O10" s="121">
        <v>84.5</v>
      </c>
      <c r="P10" s="25">
        <f>IF(O10&lt;&gt;0,O10+'Basic Price Adjustment'!$E33,"")</f>
        <v>82.73</v>
      </c>
      <c r="Q10" s="121">
        <v>87</v>
      </c>
      <c r="R10" s="25">
        <f>IF(Q10&lt;&gt;0,Q10+'Basic Price Adjustment'!$E33,"")</f>
        <v>85.23</v>
      </c>
      <c r="S10" s="121"/>
      <c r="T10" s="25" t="str">
        <f>IF(S10&lt;&gt;0,S10+'Basic Price Adjustment'!$E33,"")</f>
        <v/>
      </c>
    </row>
    <row r="11" spans="1:20" ht="20.100000000000001" customHeight="1" thickBot="1" x14ac:dyDescent="0.25">
      <c r="A11" s="105">
        <v>2</v>
      </c>
      <c r="B11" s="33" t="s">
        <v>104</v>
      </c>
      <c r="C11" s="29"/>
      <c r="D11" s="21" t="str">
        <f>IF(C11&lt;&gt;0,C11+'Basic Price Adjustment'!$E34,"")</f>
        <v/>
      </c>
      <c r="E11" s="109">
        <v>70.98</v>
      </c>
      <c r="F11" s="21">
        <f>IF(E11&lt;&gt;0,E11+'Basic Price Adjustment'!$E34,"")</f>
        <v>68.990000000000009</v>
      </c>
      <c r="G11" s="2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77.070000000000007</v>
      </c>
      <c r="K11" s="29">
        <v>67.31</v>
      </c>
      <c r="L11" s="21">
        <f>IF(K11&lt;&gt;0,K11+'Basic Price Adjustment'!$E34,"")</f>
        <v>65.320000000000007</v>
      </c>
      <c r="M11" s="111">
        <v>78.77</v>
      </c>
      <c r="N11" s="21">
        <f>IF(M11&lt;&gt;0,M11+'Basic Price Adjustment'!$E34,"")</f>
        <v>76.78</v>
      </c>
      <c r="O11" s="109">
        <v>88</v>
      </c>
      <c r="P11" s="21">
        <f>IF(O11&lt;&gt;0,O11+'Basic Price Adjustment'!$E34,"")</f>
        <v>86.01</v>
      </c>
      <c r="Q11" s="109">
        <v>91</v>
      </c>
      <c r="R11" s="21">
        <f>IF(Q11&lt;&gt;0,Q11+'Basic Price Adjustment'!$E34,"")</f>
        <v>89.01</v>
      </c>
      <c r="S11" s="109"/>
      <c r="T11" s="21" t="str">
        <f>IF(S11&lt;&gt;0,S11+'Basic Price Adjustment'!$E34,"")</f>
        <v/>
      </c>
    </row>
    <row r="12" spans="1:20" ht="20.100000000000001" customHeight="1" x14ac:dyDescent="0.2">
      <c r="A12" s="104">
        <v>3</v>
      </c>
      <c r="B12" s="34" t="s">
        <v>105</v>
      </c>
      <c r="C12" s="30"/>
      <c r="D12" s="22" t="str">
        <f>IF(C12&lt;&gt;0,C12+'Basic Price Adjustment'!$E35,"")</f>
        <v/>
      </c>
      <c r="E12" s="109">
        <v>69.84</v>
      </c>
      <c r="F12" s="22">
        <f>IF(E12&lt;&gt;0,E12+'Basic Price Adjustment'!$E35,"")</f>
        <v>67.58</v>
      </c>
      <c r="G12" s="30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76.97999999999999</v>
      </c>
      <c r="K12" s="30">
        <v>73.260000000000005</v>
      </c>
      <c r="L12" s="22">
        <f>IF(K12&lt;&gt;0,K12+'Basic Price Adjustment'!$E35,"")</f>
        <v>71</v>
      </c>
      <c r="M12" s="111">
        <v>78.61</v>
      </c>
      <c r="N12" s="22">
        <f>IF(M12&lt;&gt;0,M12+'Basic Price Adjustment'!$E35,"")</f>
        <v>76.349999999999994</v>
      </c>
      <c r="O12" s="109">
        <v>88.5</v>
      </c>
      <c r="P12" s="22">
        <f>IF(O12&lt;&gt;0,O12+'Basic Price Adjustment'!$E35,"")</f>
        <v>86.24</v>
      </c>
      <c r="Q12" s="109">
        <v>89.5</v>
      </c>
      <c r="R12" s="22">
        <f>IF(Q12&lt;&gt;0,Q12+'Basic Price Adjustment'!$E35,"")</f>
        <v>87.24</v>
      </c>
      <c r="S12" s="109"/>
      <c r="T12" s="22" t="str">
        <f>IF(S12&lt;&gt;0,S12+'Basic Price Adjustment'!$E35,"")</f>
        <v/>
      </c>
    </row>
    <row r="13" spans="1:20" ht="20.100000000000001" customHeight="1" thickBot="1" x14ac:dyDescent="0.25">
      <c r="A13" s="105">
        <v>4</v>
      </c>
      <c r="B13" s="33" t="s">
        <v>106</v>
      </c>
      <c r="C13" s="29"/>
      <c r="D13" s="21" t="str">
        <f>IF(C13&lt;&gt;0,C13+'Basic Price Adjustment'!$E36,"")</f>
        <v/>
      </c>
      <c r="E13" s="109">
        <v>69.84</v>
      </c>
      <c r="F13" s="21">
        <f>IF(E13&lt;&gt;0,E13+'Basic Price Adjustment'!$E36,"")</f>
        <v>67.58</v>
      </c>
      <c r="G13" s="2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76.97999999999999</v>
      </c>
      <c r="K13" s="29">
        <v>73.260000000000005</v>
      </c>
      <c r="L13" s="21">
        <f>IF(K13&lt;&gt;0,K13+'Basic Price Adjustment'!$E36,"")</f>
        <v>71</v>
      </c>
      <c r="M13" s="111">
        <v>78.61</v>
      </c>
      <c r="N13" s="21">
        <f>IF(M13&lt;&gt;0,M13+'Basic Price Adjustment'!$E36,"")</f>
        <v>76.349999999999994</v>
      </c>
      <c r="O13" s="109">
        <v>88.5</v>
      </c>
      <c r="P13" s="21">
        <f>IF(O13&lt;&gt;0,O13+'Basic Price Adjustment'!$E36,"")</f>
        <v>86.24</v>
      </c>
      <c r="Q13" s="109">
        <v>89.5</v>
      </c>
      <c r="R13" s="21">
        <f>IF(Q13&lt;&gt;0,Q13+'Basic Price Adjustment'!$E36,"")</f>
        <v>87.24</v>
      </c>
      <c r="S13" s="109"/>
      <c r="T13" s="21" t="str">
        <f>IF(S13&lt;&gt;0,S13+'Basic Price Adjustment'!$E36,"")</f>
        <v/>
      </c>
    </row>
    <row r="14" spans="1:20" ht="20.100000000000001" customHeight="1" x14ac:dyDescent="0.2">
      <c r="A14" s="104">
        <v>5</v>
      </c>
      <c r="B14" s="34" t="s">
        <v>107</v>
      </c>
      <c r="C14" s="30"/>
      <c r="D14" s="22" t="str">
        <f>IF(C14&lt;&gt;0,C14+'Basic Price Adjustment'!$E37,"")</f>
        <v/>
      </c>
      <c r="E14" s="109">
        <v>70.84</v>
      </c>
      <c r="F14" s="22">
        <f>IF(E14&lt;&gt;0,E14+'Basic Price Adjustment'!$E37,"")</f>
        <v>68.490000000000009</v>
      </c>
      <c r="G14" s="30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77.070000000000007</v>
      </c>
      <c r="K14" s="30">
        <v>73.23</v>
      </c>
      <c r="L14" s="22">
        <f>IF(K14&lt;&gt;0,K14+'Basic Price Adjustment'!$E37,"")</f>
        <v>70.88000000000001</v>
      </c>
      <c r="M14" s="111">
        <v>78.64</v>
      </c>
      <c r="N14" s="22">
        <f>IF(M14&lt;&gt;0,M14+'Basic Price Adjustment'!$E37,"")</f>
        <v>76.290000000000006</v>
      </c>
      <c r="O14" s="109">
        <v>88.5</v>
      </c>
      <c r="P14" s="22">
        <f>IF(O14&lt;&gt;0,O14+'Basic Price Adjustment'!$E37,"")</f>
        <v>86.15</v>
      </c>
      <c r="Q14" s="109">
        <v>91</v>
      </c>
      <c r="R14" s="22">
        <f>IF(Q14&lt;&gt;0,Q14+'Basic Price Adjustment'!$E37,"")</f>
        <v>88.65</v>
      </c>
      <c r="S14" s="109"/>
      <c r="T14" s="22" t="str">
        <f>IF(S14&lt;&gt;0,S14+'Basic Price Adjustment'!$E37,"")</f>
        <v/>
      </c>
    </row>
    <row r="15" spans="1:20" ht="20.100000000000001" customHeight="1" thickBot="1" x14ac:dyDescent="0.25">
      <c r="A15" s="105">
        <v>6</v>
      </c>
      <c r="B15" s="33" t="s">
        <v>108</v>
      </c>
      <c r="C15" s="29"/>
      <c r="D15" s="21" t="str">
        <f>IF(C15&lt;&gt;0,C15+'Basic Price Adjustment'!$E38,"")</f>
        <v/>
      </c>
      <c r="E15" s="109">
        <v>76.06</v>
      </c>
      <c r="F15" s="21">
        <f>IF(E15&lt;&gt;0,E15+'Basic Price Adjustment'!$E38,"")</f>
        <v>73.75</v>
      </c>
      <c r="G15" s="2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81.209999999999994</v>
      </c>
      <c r="K15" s="29">
        <v>79.44</v>
      </c>
      <c r="L15" s="21">
        <f>IF(K15&lt;&gt;0,K15+'Basic Price Adjustment'!$E38,"")</f>
        <v>77.13</v>
      </c>
      <c r="M15" s="112">
        <v>82.7</v>
      </c>
      <c r="N15" s="21">
        <f>IF(M15&lt;&gt;0,M15+'Basic Price Adjustment'!$E38,"")</f>
        <v>80.39</v>
      </c>
      <c r="O15" s="109">
        <v>102</v>
      </c>
      <c r="P15" s="21">
        <f>IF(O15&lt;&gt;0,O15+'Basic Price Adjustment'!$E38,"")</f>
        <v>99.69</v>
      </c>
      <c r="Q15" s="109">
        <v>105</v>
      </c>
      <c r="R15" s="21">
        <f>IF(Q15&lt;&gt;0,Q15+'Basic Price Adjustment'!$E38,"")</f>
        <v>102.69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30"/>
      <c r="D16" s="22" t="str">
        <f>IF(C16&lt;&gt;0,C16+'Basic Price Adjustment'!$E39,"")</f>
        <v/>
      </c>
      <c r="E16" s="109">
        <v>73.84</v>
      </c>
      <c r="F16" s="22">
        <f>IF(E16&lt;&gt;0,E16+'Basic Price Adjustment'!$E39,"")</f>
        <v>71.710000000000008</v>
      </c>
      <c r="G16" s="30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77.19</v>
      </c>
      <c r="K16" s="30">
        <v>74.430000000000007</v>
      </c>
      <c r="L16" s="22">
        <f>IF(K16&lt;&gt;0,K16+'Basic Price Adjustment'!$E39,"")</f>
        <v>72.300000000000011</v>
      </c>
      <c r="M16" s="112">
        <v>78.69</v>
      </c>
      <c r="N16" s="22">
        <f>IF(M16&lt;&gt;0,M16+'Basic Price Adjustment'!$E39,"")</f>
        <v>76.56</v>
      </c>
      <c r="O16" s="109">
        <v>89</v>
      </c>
      <c r="P16" s="22">
        <f>IF(O16&lt;&gt;0,O16+'Basic Price Adjustment'!$E39,"")</f>
        <v>86.87</v>
      </c>
      <c r="Q16" s="109">
        <v>91</v>
      </c>
      <c r="R16" s="22">
        <f>IF(Q16&lt;&gt;0,Q16+'Basic Price Adjustment'!$E39,"")</f>
        <v>88.87</v>
      </c>
      <c r="S16" s="109"/>
      <c r="T16" s="22" t="str">
        <f>IF(S16&lt;&gt;0,S16+'Basic Price Adjustment'!$E39,"")</f>
        <v/>
      </c>
    </row>
    <row r="17" spans="1:20" ht="20.100000000000001" customHeight="1" thickBot="1" x14ac:dyDescent="0.25">
      <c r="A17" s="105">
        <v>8</v>
      </c>
      <c r="B17" s="33" t="s">
        <v>110</v>
      </c>
      <c r="C17" s="29"/>
      <c r="D17" s="21" t="str">
        <f>IF(C17&lt;&gt;0,C17+'Basic Price Adjustment'!$E40,"")</f>
        <v/>
      </c>
      <c r="E17" s="109">
        <v>77.959999999999994</v>
      </c>
      <c r="F17" s="21">
        <f>IF(E17&lt;&gt;0,E17+'Basic Price Adjustment'!$E40,"")</f>
        <v>75.16</v>
      </c>
      <c r="G17" s="2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81.52</v>
      </c>
      <c r="K17" s="29">
        <v>82.15</v>
      </c>
      <c r="L17" s="21">
        <f>IF(K17&lt;&gt;0,K17+'Basic Price Adjustment'!$E40,"")</f>
        <v>79.350000000000009</v>
      </c>
      <c r="M17" s="111">
        <v>83.49</v>
      </c>
      <c r="N17" s="21">
        <f>IF(M17&lt;&gt;0,M17+'Basic Price Adjustment'!$E40,"")</f>
        <v>80.69</v>
      </c>
      <c r="O17" s="109">
        <v>93</v>
      </c>
      <c r="P17" s="21">
        <f>IF(O17&lt;&gt;0,O17+'Basic Price Adjustment'!$E40,"")</f>
        <v>90.2</v>
      </c>
      <c r="Q17" s="109">
        <v>93.75</v>
      </c>
      <c r="R17" s="21">
        <f>IF(Q17&lt;&gt;0,Q17+'Basic Price Adjustment'!$E40,"")</f>
        <v>90.95</v>
      </c>
      <c r="S17" s="109"/>
      <c r="T17" s="21" t="str">
        <f>IF(S17&lt;&gt;0,S17+'Basic Price Adjustment'!$E40,"")</f>
        <v/>
      </c>
    </row>
    <row r="18" spans="1:20" ht="20.100000000000001" customHeight="1" x14ac:dyDescent="0.2">
      <c r="A18" s="104">
        <v>9</v>
      </c>
      <c r="B18" s="34" t="s">
        <v>111</v>
      </c>
      <c r="C18" s="30"/>
      <c r="D18" s="22" t="str">
        <f>IF(C18&lt;&gt;0,C18+'Basic Price Adjustment'!$E41,"")</f>
        <v/>
      </c>
      <c r="E18" s="109">
        <v>82.44</v>
      </c>
      <c r="F18" s="22">
        <f>IF(E18&lt;&gt;0,E18+'Basic Price Adjustment'!$E41,"")</f>
        <v>79.679999999999993</v>
      </c>
      <c r="G18" s="30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86.94</v>
      </c>
      <c r="K18" s="30">
        <v>82.98</v>
      </c>
      <c r="L18" s="22">
        <f>IF(K18&lt;&gt;0,K18+'Basic Price Adjustment'!$E41,"")</f>
        <v>80.22</v>
      </c>
      <c r="M18" s="111">
        <v>88.82</v>
      </c>
      <c r="N18" s="22">
        <f>IF(M18&lt;&gt;0,M18+'Basic Price Adjustment'!$E41,"")</f>
        <v>86.059999999999988</v>
      </c>
      <c r="O18" s="109">
        <v>103</v>
      </c>
      <c r="P18" s="22">
        <f>IF(O18&lt;&gt;0,O18+'Basic Price Adjustment'!$E41,"")</f>
        <v>100.24</v>
      </c>
      <c r="Q18" s="109">
        <v>105</v>
      </c>
      <c r="R18" s="22">
        <f>IF(Q18&lt;&gt;0,Q18+'Basic Price Adjustment'!$E41,"")</f>
        <v>102.24</v>
      </c>
      <c r="S18" s="109"/>
      <c r="T18" s="22" t="str">
        <f>IF(S18&lt;&gt;0,S18+'Basic Price Adjustment'!$E41,"")</f>
        <v/>
      </c>
    </row>
    <row r="19" spans="1:20" ht="20.100000000000001" customHeight="1" thickBot="1" x14ac:dyDescent="0.25">
      <c r="A19" s="105">
        <v>10</v>
      </c>
      <c r="B19" s="33" t="s">
        <v>112</v>
      </c>
      <c r="C19" s="29"/>
      <c r="D19" s="21" t="str">
        <f>IF(C19&lt;&gt;0,C19+'Basic Price Adjustment'!$E42,"")</f>
        <v/>
      </c>
      <c r="E19" s="109">
        <v>77.97</v>
      </c>
      <c r="F19" s="21">
        <f>IF(E19&lt;&gt;0,E19+'Basic Price Adjustment'!$E42,"")</f>
        <v>75.209999999999994</v>
      </c>
      <c r="G19" s="2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81.58</v>
      </c>
      <c r="K19" s="29">
        <v>79.430000000000007</v>
      </c>
      <c r="L19" s="21">
        <f>IF(K19&lt;&gt;0,K19+'Basic Price Adjustment'!$E42,"")</f>
        <v>76.67</v>
      </c>
      <c r="M19" s="111">
        <v>83.51</v>
      </c>
      <c r="N19" s="21">
        <f>IF(M19&lt;&gt;0,M19+'Basic Price Adjustment'!$E42,"")</f>
        <v>80.75</v>
      </c>
      <c r="O19" s="109">
        <v>91</v>
      </c>
      <c r="P19" s="21">
        <f>IF(O19&lt;&gt;0,O19+'Basic Price Adjustment'!$E42,"")</f>
        <v>88.24</v>
      </c>
      <c r="Q19" s="109">
        <v>93</v>
      </c>
      <c r="R19" s="21">
        <f>IF(Q19&lt;&gt;0,Q19+'Basic Price Adjustment'!$E42,"")</f>
        <v>90.24</v>
      </c>
      <c r="S19" s="109"/>
      <c r="T19" s="21" t="str">
        <f>IF(S19&lt;&gt;0,S19+'Basic Price Adjustment'!$E42,"")</f>
        <v/>
      </c>
    </row>
    <row r="20" spans="1:20" ht="20.100000000000001" customHeight="1" x14ac:dyDescent="0.2">
      <c r="A20" s="104">
        <v>11</v>
      </c>
      <c r="B20" s="34" t="s">
        <v>113</v>
      </c>
      <c r="C20" s="30"/>
      <c r="D20" s="22" t="str">
        <f>IF(C20&lt;&gt;0,C20+'Basic Price Adjustment'!$E43,"")</f>
        <v/>
      </c>
      <c r="E20" s="109">
        <v>80.069999999999993</v>
      </c>
      <c r="F20" s="22">
        <f>IF(E20&lt;&gt;0,E20+'Basic Price Adjustment'!$E43,"")</f>
        <v>77.36</v>
      </c>
      <c r="G20" s="30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87.17</v>
      </c>
      <c r="K20" s="30">
        <v>82.19</v>
      </c>
      <c r="L20" s="22">
        <f>IF(K20&lt;&gt;0,K20+'Basic Price Adjustment'!$E43,"")</f>
        <v>79.48</v>
      </c>
      <c r="M20" s="111">
        <v>89.01</v>
      </c>
      <c r="N20" s="22">
        <f>IF(M20&lt;&gt;0,M20+'Basic Price Adjustment'!$E43,"")</f>
        <v>86.300000000000011</v>
      </c>
      <c r="O20" s="109">
        <v>101</v>
      </c>
      <c r="P20" s="22">
        <f>IF(O20&lt;&gt;0,O20+'Basic Price Adjustment'!$E43,"")</f>
        <v>98.29</v>
      </c>
      <c r="Q20" s="109">
        <v>103</v>
      </c>
      <c r="R20" s="22">
        <f>IF(Q20&lt;&gt;0,Q20+'Basic Price Adjustment'!$E43,"")</f>
        <v>100.29</v>
      </c>
      <c r="S20" s="109"/>
      <c r="T20" s="22" t="str">
        <f>IF(S20&lt;&gt;0,S20+'Basic Price Adjustment'!$E43,"")</f>
        <v/>
      </c>
    </row>
    <row r="21" spans="1:20" ht="20.100000000000001" customHeight="1" thickBot="1" x14ac:dyDescent="0.25">
      <c r="A21" s="105">
        <v>12</v>
      </c>
      <c r="B21" s="33" t="s">
        <v>114</v>
      </c>
      <c r="C21" s="29"/>
      <c r="D21" s="21" t="str">
        <f>IF(C21&lt;&gt;0,C21+'Basic Price Adjustment'!$E44,"")</f>
        <v/>
      </c>
      <c r="E21" s="109">
        <v>106.84</v>
      </c>
      <c r="F21" s="21">
        <f>IF(E21&lt;&gt;0,E21+'Basic Price Adjustment'!$E44,"")</f>
        <v>103.41</v>
      </c>
      <c r="G21" s="2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102.49000000000001</v>
      </c>
      <c r="K21" s="29">
        <v>94.95</v>
      </c>
      <c r="L21" s="21">
        <f>IF(K21&lt;&gt;0,K21+'Basic Price Adjustment'!$E44,"")</f>
        <v>91.52000000000001</v>
      </c>
      <c r="M21" s="112">
        <v>112.56</v>
      </c>
      <c r="N21" s="21">
        <f>IF(M21&lt;&gt;0,M21+'Basic Price Adjustment'!$E44,"")</f>
        <v>109.13</v>
      </c>
      <c r="O21" s="109"/>
      <c r="P21" s="21" t="str">
        <f>IF(O21&lt;&gt;0,O21+'Basic Price Adjustment'!$E44,"")</f>
        <v/>
      </c>
      <c r="Q21" s="109">
        <v>105</v>
      </c>
      <c r="R21" s="21">
        <f>IF(Q21&lt;&gt;0,Q21+'Basic Price Adjustment'!$E44,"")</f>
        <v>101.57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30"/>
      <c r="D22" s="22" t="str">
        <f>IF(C22&lt;&gt;0,C22+'Basic Price Adjustment'!$E45,"")</f>
        <v/>
      </c>
      <c r="E22" s="109">
        <v>110.03</v>
      </c>
      <c r="F22" s="22">
        <f>IF(E22&lt;&gt;0,E22+'Basic Price Adjustment'!$E45,"")</f>
        <v>106.78</v>
      </c>
      <c r="G22" s="30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105.55</v>
      </c>
      <c r="K22" s="30">
        <v>96.88</v>
      </c>
      <c r="L22" s="22">
        <f>IF(K22&lt;&gt;0,K22+'Basic Price Adjustment'!$E45,"")</f>
        <v>93.63</v>
      </c>
      <c r="M22" s="112">
        <v>115.57</v>
      </c>
      <c r="N22" s="22">
        <f>IF(M22&lt;&gt;0,M22+'Basic Price Adjustment'!$E45,"")</f>
        <v>112.32</v>
      </c>
      <c r="O22" s="109"/>
      <c r="P22" s="22" t="str">
        <f>IF(O22&lt;&gt;0,O22+'Basic Price Adjustment'!$E45,"")</f>
        <v/>
      </c>
      <c r="Q22" s="109">
        <v>105</v>
      </c>
      <c r="R22" s="22">
        <f>IF(Q22&lt;&gt;0,Q22+'Basic Price Adjustment'!$E45,"")</f>
        <v>101.75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29"/>
      <c r="D23" s="21" t="str">
        <f>IF(C23&lt;&gt;0,C23+'Basic Price Adjustment'!$E46,"")</f>
        <v/>
      </c>
      <c r="E23" s="109">
        <v>95.45</v>
      </c>
      <c r="F23" s="21">
        <f>IF(E23&lt;&gt;0,E23+'Basic Price Adjustment'!$E46,"")</f>
        <v>92.15</v>
      </c>
      <c r="G23" s="2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98.84</v>
      </c>
      <c r="K23" s="29">
        <v>96.89</v>
      </c>
      <c r="L23" s="21">
        <f>IF(K23&lt;&gt;0,K23+'Basic Price Adjustment'!$E46,"")</f>
        <v>93.59</v>
      </c>
      <c r="M23" s="112">
        <v>110.7</v>
      </c>
      <c r="N23" s="21">
        <f>IF(M23&lt;&gt;0,M23+'Basic Price Adjustment'!$E46,"")</f>
        <v>107.4</v>
      </c>
      <c r="O23" s="109">
        <v>105</v>
      </c>
      <c r="P23" s="21">
        <f>IF(O23&lt;&gt;0,O23+'Basic Price Adjustment'!$E46,"")</f>
        <v>101.7</v>
      </c>
      <c r="Q23" s="109">
        <v>105</v>
      </c>
      <c r="R23" s="21">
        <f>IF(Q23&lt;&gt;0,Q23+'Basic Price Adjustment'!$E46,"")</f>
        <v>101.7</v>
      </c>
      <c r="S23" s="109"/>
      <c r="T23" s="21" t="str">
        <f>IF(S23&lt;&gt;0,S23+'Basic Price Adjustment'!$E46,"")</f>
        <v/>
      </c>
    </row>
    <row r="24" spans="1:20" ht="20.100000000000001" customHeight="1" x14ac:dyDescent="0.2">
      <c r="A24" s="104">
        <v>15</v>
      </c>
      <c r="B24" s="34" t="s">
        <v>117</v>
      </c>
      <c r="C24" s="30"/>
      <c r="D24" s="22" t="str">
        <f>IF(C24&lt;&gt;0,C24+'Basic Price Adjustment'!$E47,"")</f>
        <v/>
      </c>
      <c r="E24" s="109">
        <v>99.58</v>
      </c>
      <c r="F24" s="22">
        <f>IF(E24&lt;&gt;0,E24+'Basic Price Adjustment'!$E47,"")</f>
        <v>96.19</v>
      </c>
      <c r="G24" s="30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102.27</v>
      </c>
      <c r="K24" s="30">
        <v>100.98</v>
      </c>
      <c r="L24" s="22">
        <f>IF(K24&lt;&gt;0,K24+'Basic Price Adjustment'!$E47,"")</f>
        <v>97.59</v>
      </c>
      <c r="M24" s="112">
        <v>111.77</v>
      </c>
      <c r="N24" s="22">
        <f>IF(M24&lt;&gt;0,M24+'Basic Price Adjustment'!$E47,"")</f>
        <v>108.38</v>
      </c>
      <c r="O24" s="109"/>
      <c r="P24" s="22" t="str">
        <f>IF(O24&lt;&gt;0,O24+'Basic Price Adjustment'!$E47,"")</f>
        <v/>
      </c>
      <c r="Q24" s="109">
        <v>105</v>
      </c>
      <c r="R24" s="22">
        <f>IF(Q24&lt;&gt;0,Q24+'Basic Price Adjustment'!$E47,"")</f>
        <v>101.61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29"/>
      <c r="D25" s="21" t="str">
        <f>IF(C25&lt;&gt;0,C25+'Basic Price Adjustment'!$E48,"")</f>
        <v/>
      </c>
      <c r="E25" s="109">
        <v>83.67</v>
      </c>
      <c r="F25" s="21">
        <f>IF(E25&lt;&gt;0,E25+'Basic Price Adjustment'!$E48,"")</f>
        <v>81.14</v>
      </c>
      <c r="G25" s="2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88.179999999999993</v>
      </c>
      <c r="K25" s="29">
        <v>79.8</v>
      </c>
      <c r="L25" s="21">
        <f>IF(K25&lt;&gt;0,K25+'Basic Price Adjustment'!$E48,"")</f>
        <v>77.27</v>
      </c>
      <c r="M25" s="112">
        <v>93.52</v>
      </c>
      <c r="N25" s="21">
        <f>IF(M25&lt;&gt;0,M25+'Basic Price Adjustment'!$E48,"")</f>
        <v>90.99</v>
      </c>
      <c r="O25" s="109">
        <v>95</v>
      </c>
      <c r="P25" s="21">
        <f>IF(O25&lt;&gt;0,O25+'Basic Price Adjustment'!$E48,"")</f>
        <v>92.47</v>
      </c>
      <c r="Q25" s="109">
        <v>96</v>
      </c>
      <c r="R25" s="21">
        <f>IF(Q25&lt;&gt;0,Q25+'Basic Price Adjustment'!$E48,"")</f>
        <v>93.47</v>
      </c>
      <c r="S25" s="109"/>
      <c r="T25" s="21" t="str">
        <f>IF(S25&lt;&gt;0,S25+'Basic Price Adjustment'!$E48,"")</f>
        <v/>
      </c>
    </row>
    <row r="26" spans="1:20" ht="20.100000000000001" customHeight="1" x14ac:dyDescent="0.2">
      <c r="A26" s="104">
        <v>17</v>
      </c>
      <c r="B26" s="34" t="s">
        <v>119</v>
      </c>
      <c r="C26" s="30"/>
      <c r="D26" s="22" t="str">
        <f>IF(C26&lt;&gt;0,C26+'Basic Price Adjustment'!$E49,"")</f>
        <v/>
      </c>
      <c r="E26" s="109">
        <v>83.67</v>
      </c>
      <c r="F26" s="22">
        <f>IF(E26&lt;&gt;0,E26+'Basic Price Adjustment'!$E49,"")</f>
        <v>81.14</v>
      </c>
      <c r="G26" s="30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91.13</v>
      </c>
      <c r="K26" s="30">
        <v>81.8</v>
      </c>
      <c r="L26" s="22">
        <f>IF(K26&lt;&gt;0,K26+'Basic Price Adjustment'!$E49,"")</f>
        <v>79.27</v>
      </c>
      <c r="M26" s="112">
        <v>96.35</v>
      </c>
      <c r="N26" s="22">
        <f>IF(M26&lt;&gt;0,M26+'Basic Price Adjustment'!$E49,"")</f>
        <v>93.82</v>
      </c>
      <c r="O26" s="109">
        <v>103</v>
      </c>
      <c r="P26" s="22">
        <f>IF(O26&lt;&gt;0,O26+'Basic Price Adjustment'!$E49,"")</f>
        <v>100.47</v>
      </c>
      <c r="Q26" s="109">
        <v>106</v>
      </c>
      <c r="R26" s="22">
        <f>IF(Q26&lt;&gt;0,Q26+'Basic Price Adjustment'!$E49,"")</f>
        <v>103.47</v>
      </c>
      <c r="S26" s="109"/>
      <c r="T26" s="22" t="str">
        <f>IF(S26&lt;&gt;0,S26+'Basic Price Adjustment'!$E49,"")</f>
        <v/>
      </c>
    </row>
    <row r="27" spans="1:2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222.36</v>
      </c>
      <c r="F27" s="21">
        <f>IF(E27&lt;&gt;0,E27+'Basic Price Adjustment'!$E50,"")</f>
        <v>219.15</v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110">
        <v>107.88</v>
      </c>
      <c r="F28" s="26">
        <f>IF(E28&lt;&gt;0,E28+'Basic Price Adjustment'!$E51,"")</f>
        <v>104.44999999999999</v>
      </c>
      <c r="G28" s="31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4">
    <mergeCell ref="Q2:R2"/>
    <mergeCell ref="Q6:R6"/>
    <mergeCell ref="O3:R3"/>
    <mergeCell ref="O5:R5"/>
    <mergeCell ref="O4:R4"/>
    <mergeCell ref="E2:F2"/>
    <mergeCell ref="I2:N2"/>
    <mergeCell ref="O2:P2"/>
    <mergeCell ref="S2:T2"/>
    <mergeCell ref="A3:A8"/>
    <mergeCell ref="B3:B4"/>
    <mergeCell ref="I3:N3"/>
    <mergeCell ref="I4:N4"/>
    <mergeCell ref="B5:B6"/>
    <mergeCell ref="C3:H3"/>
    <mergeCell ref="C4:H4"/>
    <mergeCell ref="C5:H5"/>
    <mergeCell ref="C6:D6"/>
    <mergeCell ref="S6:T6"/>
    <mergeCell ref="C7:D7"/>
    <mergeCell ref="C8:D8"/>
    <mergeCell ref="E8:F8"/>
    <mergeCell ref="G8:H8"/>
    <mergeCell ref="K8:L8"/>
    <mergeCell ref="I8:J8"/>
    <mergeCell ref="M8:N8"/>
    <mergeCell ref="O8:P8"/>
    <mergeCell ref="S7:T7"/>
    <mergeCell ref="S8:T8"/>
    <mergeCell ref="I5:N5"/>
    <mergeCell ref="M7:N7"/>
    <mergeCell ref="M6:N6"/>
    <mergeCell ref="O7:P7"/>
    <mergeCell ref="O6:P6"/>
    <mergeCell ref="Q7:R7"/>
    <mergeCell ref="Q8:R8"/>
    <mergeCell ref="E7:F7"/>
    <mergeCell ref="G7:H7"/>
    <mergeCell ref="G6:H6"/>
    <mergeCell ref="E6:F6"/>
    <mergeCell ref="K6:L6"/>
    <mergeCell ref="I6:J6"/>
    <mergeCell ref="K7:L7"/>
    <mergeCell ref="I7:J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  <pageSetUpPr fitToPage="1"/>
  </sheetPr>
  <dimension ref="A2:Z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" width="11.7109375" style="3" bestFit="1" customWidth="1"/>
    <col min="17" max="18" width="11.7109375" style="3" hidden="1" customWidth="1"/>
    <col min="19" max="24" width="11.7109375" style="1" customWidth="1"/>
    <col min="25" max="26" width="11.7109375" style="1" hidden="1" customWidth="1"/>
    <col min="27" max="16384" width="9.140625" style="3"/>
  </cols>
  <sheetData>
    <row r="2" spans="1:26" ht="15" customHeight="1" thickBot="1" x14ac:dyDescent="0.25">
      <c r="C2" s="181" t="s">
        <v>315</v>
      </c>
      <c r="D2" s="181"/>
      <c r="E2" s="177" t="s">
        <v>329</v>
      </c>
      <c r="F2" s="177"/>
      <c r="G2" s="177" t="s">
        <v>319</v>
      </c>
      <c r="H2" s="177"/>
      <c r="I2" s="177" t="s">
        <v>309</v>
      </c>
      <c r="J2" s="177"/>
      <c r="K2" s="177"/>
      <c r="L2" s="177"/>
      <c r="M2" s="177"/>
      <c r="N2" s="177"/>
      <c r="O2" s="192" t="s">
        <v>310</v>
      </c>
      <c r="P2" s="192"/>
      <c r="Q2" s="129"/>
      <c r="R2" s="129"/>
      <c r="S2" s="177" t="s">
        <v>311</v>
      </c>
      <c r="T2" s="177"/>
      <c r="U2" s="177"/>
      <c r="V2" s="177"/>
      <c r="W2" s="177"/>
      <c r="X2" s="177"/>
      <c r="Y2" s="177"/>
      <c r="Z2" s="177"/>
    </row>
    <row r="3" spans="1:26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159">
        <v>203375</v>
      </c>
      <c r="F3" s="163"/>
      <c r="G3" s="163"/>
      <c r="H3" s="160"/>
      <c r="I3" s="159">
        <v>200095</v>
      </c>
      <c r="J3" s="163"/>
      <c r="K3" s="163"/>
      <c r="L3" s="163"/>
      <c r="M3" s="163"/>
      <c r="N3" s="160"/>
      <c r="O3" s="58">
        <v>205613</v>
      </c>
      <c r="P3" s="52"/>
      <c r="Q3" s="59"/>
      <c r="R3" s="59"/>
      <c r="S3" s="58">
        <v>203089</v>
      </c>
      <c r="T3" s="59"/>
      <c r="U3" s="59"/>
      <c r="V3" s="59"/>
      <c r="W3" s="59"/>
      <c r="X3" s="52"/>
      <c r="Y3" s="59"/>
      <c r="Z3" s="52"/>
    </row>
    <row r="4" spans="1:26" s="27" customFormat="1" ht="30" customHeight="1" thickBot="1" x14ac:dyDescent="0.25">
      <c r="A4" s="171"/>
      <c r="B4" s="172"/>
      <c r="C4" s="60"/>
      <c r="D4" s="61"/>
      <c r="E4" s="161"/>
      <c r="F4" s="180"/>
      <c r="G4" s="180"/>
      <c r="H4" s="162"/>
      <c r="I4" s="149"/>
      <c r="J4" s="164"/>
      <c r="K4" s="164"/>
      <c r="L4" s="164"/>
      <c r="M4" s="164"/>
      <c r="N4" s="150"/>
      <c r="O4" s="63"/>
      <c r="P4" s="64"/>
      <c r="Q4" s="65"/>
      <c r="R4" s="78"/>
      <c r="S4" s="60"/>
      <c r="T4" s="61"/>
      <c r="U4" s="61"/>
      <c r="V4" s="61"/>
      <c r="W4" s="61"/>
      <c r="X4" s="62"/>
      <c r="Y4" s="61"/>
      <c r="Z4" s="62"/>
    </row>
    <row r="5" spans="1:26" s="27" customFormat="1" ht="30" customHeight="1" thickBot="1" x14ac:dyDescent="0.25">
      <c r="A5" s="171"/>
      <c r="B5" s="173" t="s">
        <v>11</v>
      </c>
      <c r="C5" s="159" t="s">
        <v>126</v>
      </c>
      <c r="D5" s="160"/>
      <c r="E5" s="193" t="s">
        <v>60</v>
      </c>
      <c r="F5" s="194"/>
      <c r="G5" s="194"/>
      <c r="H5" s="195"/>
      <c r="I5" s="159" t="s">
        <v>53</v>
      </c>
      <c r="J5" s="163"/>
      <c r="K5" s="163"/>
      <c r="L5" s="163"/>
      <c r="M5" s="163"/>
      <c r="N5" s="160"/>
      <c r="O5" s="66" t="s">
        <v>27</v>
      </c>
      <c r="P5" s="67"/>
      <c r="Q5" s="79"/>
      <c r="R5" s="80"/>
      <c r="S5" s="58" t="s">
        <v>28</v>
      </c>
      <c r="T5" s="59"/>
      <c r="U5" s="59"/>
      <c r="V5" s="59"/>
      <c r="W5" s="59"/>
      <c r="X5" s="52"/>
      <c r="Y5" s="59"/>
      <c r="Z5" s="52"/>
    </row>
    <row r="6" spans="1:26" s="27" customFormat="1" ht="30" customHeight="1" thickBot="1" x14ac:dyDescent="0.25">
      <c r="A6" s="171"/>
      <c r="B6" s="174"/>
      <c r="C6" s="149" t="s">
        <v>127</v>
      </c>
      <c r="D6" s="164"/>
      <c r="E6" s="175" t="s">
        <v>123</v>
      </c>
      <c r="F6" s="176"/>
      <c r="G6" s="186" t="s">
        <v>49</v>
      </c>
      <c r="H6" s="188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75" t="s">
        <v>40</v>
      </c>
      <c r="T6" s="176"/>
      <c r="U6" s="175" t="s">
        <v>41</v>
      </c>
      <c r="V6" s="176"/>
      <c r="W6" s="175" t="s">
        <v>124</v>
      </c>
      <c r="X6" s="176"/>
      <c r="Y6" s="159" t="s">
        <v>49</v>
      </c>
      <c r="Z6" s="160"/>
    </row>
    <row r="7" spans="1:26" ht="20.100000000000001" customHeight="1" x14ac:dyDescent="0.2">
      <c r="A7" s="171"/>
      <c r="B7" s="23" t="s">
        <v>15</v>
      </c>
      <c r="C7" s="151" t="s">
        <v>128</v>
      </c>
      <c r="D7" s="191"/>
      <c r="E7" s="155" t="s">
        <v>135</v>
      </c>
      <c r="F7" s="156"/>
      <c r="G7" s="155" t="s">
        <v>303</v>
      </c>
      <c r="H7" s="156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5" t="s">
        <v>43</v>
      </c>
      <c r="T7" s="156"/>
      <c r="U7" s="155" t="s">
        <v>16</v>
      </c>
      <c r="V7" s="156"/>
      <c r="W7" s="209">
        <v>38.824260000000002</v>
      </c>
      <c r="X7" s="210"/>
      <c r="Y7" s="209">
        <v>39.250279999999997</v>
      </c>
      <c r="Z7" s="210"/>
    </row>
    <row r="8" spans="1:26" ht="20.100000000000001" customHeight="1" thickBot="1" x14ac:dyDescent="0.25">
      <c r="A8" s="172"/>
      <c r="B8" s="24"/>
      <c r="C8" s="189" t="s">
        <v>129</v>
      </c>
      <c r="D8" s="190"/>
      <c r="E8" s="157" t="s">
        <v>136</v>
      </c>
      <c r="F8" s="158"/>
      <c r="G8" s="157" t="s">
        <v>304</v>
      </c>
      <c r="H8" s="158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7" t="s">
        <v>44</v>
      </c>
      <c r="T8" s="158"/>
      <c r="U8" s="157" t="s">
        <v>45</v>
      </c>
      <c r="V8" s="158"/>
      <c r="W8" s="211">
        <v>-81.750870000000006</v>
      </c>
      <c r="X8" s="212"/>
      <c r="Y8" s="211">
        <v>-81.530209999999997</v>
      </c>
      <c r="Z8" s="212"/>
    </row>
    <row r="9" spans="1:2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</row>
    <row r="10" spans="1:26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84.5</v>
      </c>
      <c r="F10" s="25">
        <f>IF(E10&lt;&gt;0,E10+'Basic Price Adjustment'!$E33,"")</f>
        <v>82.73</v>
      </c>
      <c r="G10" s="121">
        <v>87</v>
      </c>
      <c r="H10" s="25">
        <f>IF(G10&lt;&gt;0,G10+'Basic Price Adjustment'!$E33,"")</f>
        <v>85.23</v>
      </c>
      <c r="I10" s="121">
        <v>74.849999999999994</v>
      </c>
      <c r="J10" s="25">
        <f>IF(I10&lt;&gt;0,I10+'Basic Price Adjustment'!$E33,"")</f>
        <v>73.08</v>
      </c>
      <c r="K10" s="28">
        <v>67.56</v>
      </c>
      <c r="L10" s="25">
        <f>IF(K10&lt;&gt;0,K10+'Basic Price Adjustment'!$E33,"")</f>
        <v>65.790000000000006</v>
      </c>
      <c r="M10" s="111">
        <v>74.87</v>
      </c>
      <c r="N10" s="25">
        <f>IF(M10&lt;&gt;0,M10+'Basic Price Adjustment'!$E33,"")</f>
        <v>73.100000000000009</v>
      </c>
      <c r="O10" s="121">
        <v>72</v>
      </c>
      <c r="P10" s="25">
        <f>IF(O10&lt;&gt;0,O10+'Basic Price Adjustment'!$E33,"")</f>
        <v>70.23</v>
      </c>
      <c r="Q10" s="121"/>
      <c r="R10" s="25" t="str">
        <f>IF(Q10&lt;&gt;0,Q10+'Basic Price Adjustment'!$E33,"")</f>
        <v/>
      </c>
      <c r="S10" s="121">
        <v>80</v>
      </c>
      <c r="T10" s="25">
        <f>IF(S10&lt;&gt;0,S10+'Basic Price Adjustment'!$E33,"")</f>
        <v>78.23</v>
      </c>
      <c r="U10" s="121">
        <v>80</v>
      </c>
      <c r="V10" s="25">
        <f>IF(U10&lt;&gt;0,U10+'Basic Price Adjustment'!$E33,"")</f>
        <v>78.23</v>
      </c>
      <c r="W10" s="121"/>
      <c r="X10" s="25" t="str">
        <f>IF(W10&lt;&gt;0,W10+'Basic Price Adjustment'!$E33,"")</f>
        <v/>
      </c>
      <c r="Y10" s="121"/>
      <c r="Z10" s="25" t="str">
        <f>IF(Y10&lt;&gt;0,Y10+'Basic Price Adjustment'!$E33,"")</f>
        <v/>
      </c>
    </row>
    <row r="11" spans="1:26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88</v>
      </c>
      <c r="F11" s="21">
        <f>IF(E11&lt;&gt;0,E11+'Basic Price Adjustment'!$E34,"")</f>
        <v>86.01</v>
      </c>
      <c r="G11" s="109">
        <v>91</v>
      </c>
      <c r="H11" s="21">
        <f>IF(G11&lt;&gt;0,G11+'Basic Price Adjustment'!$E34,"")</f>
        <v>89.01</v>
      </c>
      <c r="I11" s="109">
        <v>79.06</v>
      </c>
      <c r="J11" s="21">
        <f>IF(I11&lt;&gt;0,I11+'Basic Price Adjustment'!$E34,"")</f>
        <v>77.070000000000007</v>
      </c>
      <c r="K11" s="29">
        <v>67.31</v>
      </c>
      <c r="L11" s="21">
        <f>IF(K11&lt;&gt;0,K11+'Basic Price Adjustment'!$E34,"")</f>
        <v>65.320000000000007</v>
      </c>
      <c r="M11" s="111">
        <v>78.77</v>
      </c>
      <c r="N11" s="21">
        <f>IF(M11&lt;&gt;0,M11+'Basic Price Adjustment'!$E34,"")</f>
        <v>76.78</v>
      </c>
      <c r="O11" s="109">
        <v>80</v>
      </c>
      <c r="P11" s="21">
        <f>IF(O11&lt;&gt;0,O11+'Basic Price Adjustment'!$E34,"")</f>
        <v>78.010000000000005</v>
      </c>
      <c r="Q11" s="109"/>
      <c r="R11" s="21" t="str">
        <f>IF(Q11&lt;&gt;0,Q11+'Basic Price Adjustment'!$E34,"")</f>
        <v/>
      </c>
      <c r="S11" s="109">
        <v>80.75</v>
      </c>
      <c r="T11" s="21">
        <f>IF(S11&lt;&gt;0,S11+'Basic Price Adjustment'!$E34,"")</f>
        <v>78.760000000000005</v>
      </c>
      <c r="U11" s="109">
        <v>80.75</v>
      </c>
      <c r="V11" s="21">
        <f>IF(U11&lt;&gt;0,U11+'Basic Price Adjustment'!$E34,"")</f>
        <v>78.760000000000005</v>
      </c>
      <c r="W11" s="109"/>
      <c r="X11" s="21" t="str">
        <f>IF(W11&lt;&gt;0,W11+'Basic Price Adjustment'!$E34,"")</f>
        <v/>
      </c>
      <c r="Y11" s="109"/>
      <c r="Z11" s="21" t="str">
        <f>IF(Y11&lt;&gt;0,Y11+'Basic Price Adjustment'!$E34,"")</f>
        <v/>
      </c>
    </row>
    <row r="12" spans="1:26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88.5</v>
      </c>
      <c r="F12" s="22">
        <f>IF(E12&lt;&gt;0,E12+'Basic Price Adjustment'!$E35,"")</f>
        <v>86.24</v>
      </c>
      <c r="G12" s="109">
        <v>89.5</v>
      </c>
      <c r="H12" s="22">
        <f>IF(G12&lt;&gt;0,G12+'Basic Price Adjustment'!$E35,"")</f>
        <v>87.24</v>
      </c>
      <c r="I12" s="109">
        <v>79.239999999999995</v>
      </c>
      <c r="J12" s="22">
        <f>IF(I12&lt;&gt;0,I12+'Basic Price Adjustment'!$E35,"")</f>
        <v>76.97999999999999</v>
      </c>
      <c r="K12" s="30">
        <v>73.260000000000005</v>
      </c>
      <c r="L12" s="22">
        <f>IF(K12&lt;&gt;0,K12+'Basic Price Adjustment'!$E35,"")</f>
        <v>71</v>
      </c>
      <c r="M12" s="111">
        <v>78.61</v>
      </c>
      <c r="N12" s="22">
        <f>IF(M12&lt;&gt;0,M12+'Basic Price Adjustment'!$E35,"")</f>
        <v>76.349999999999994</v>
      </c>
      <c r="O12" s="109">
        <v>77</v>
      </c>
      <c r="P12" s="22">
        <f>IF(O12&lt;&gt;0,O12+'Basic Price Adjustment'!$E35,"")</f>
        <v>74.739999999999995</v>
      </c>
      <c r="Q12" s="109"/>
      <c r="R12" s="22" t="str">
        <f>IF(Q12&lt;&gt;0,Q12+'Basic Price Adjustment'!$E35,"")</f>
        <v/>
      </c>
      <c r="S12" s="109">
        <v>82.25</v>
      </c>
      <c r="T12" s="22">
        <f>IF(S12&lt;&gt;0,S12+'Basic Price Adjustment'!$E35,"")</f>
        <v>79.989999999999995</v>
      </c>
      <c r="U12" s="109">
        <v>82.25</v>
      </c>
      <c r="V12" s="22">
        <f>IF(U12&lt;&gt;0,U12+'Basic Price Adjustment'!$E35,"")</f>
        <v>79.989999999999995</v>
      </c>
      <c r="W12" s="109">
        <v>98.75</v>
      </c>
      <c r="X12" s="22">
        <f>IF(W12&lt;&gt;0,W12+'Basic Price Adjustment'!$E35,"")</f>
        <v>96.49</v>
      </c>
      <c r="Y12" s="109"/>
      <c r="Z12" s="22" t="str">
        <f>IF(Y12&lt;&gt;0,Y12+'Basic Price Adjustment'!$E35,"")</f>
        <v/>
      </c>
    </row>
    <row r="13" spans="1:26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88.5</v>
      </c>
      <c r="F13" s="21">
        <f>IF(E13&lt;&gt;0,E13+'Basic Price Adjustment'!$E36,"")</f>
        <v>86.24</v>
      </c>
      <c r="G13" s="109">
        <v>89.5</v>
      </c>
      <c r="H13" s="21">
        <f>IF(G13&lt;&gt;0,G13+'Basic Price Adjustment'!$E36,"")</f>
        <v>87.24</v>
      </c>
      <c r="I13" s="109">
        <v>79.239999999999995</v>
      </c>
      <c r="J13" s="21">
        <f>IF(I13&lt;&gt;0,I13+'Basic Price Adjustment'!$E36,"")</f>
        <v>76.97999999999999</v>
      </c>
      <c r="K13" s="29">
        <v>73.260000000000005</v>
      </c>
      <c r="L13" s="21">
        <f>IF(K13&lt;&gt;0,K13+'Basic Price Adjustment'!$E36,"")</f>
        <v>71</v>
      </c>
      <c r="M13" s="111">
        <v>78.61</v>
      </c>
      <c r="N13" s="21">
        <f>IF(M13&lt;&gt;0,M13+'Basic Price Adjustment'!$E36,"")</f>
        <v>76.349999999999994</v>
      </c>
      <c r="O13" s="109">
        <v>77</v>
      </c>
      <c r="P13" s="21">
        <f>IF(O13&lt;&gt;0,O13+'Basic Price Adjustment'!$E36,"")</f>
        <v>74.739999999999995</v>
      </c>
      <c r="Q13" s="109"/>
      <c r="R13" s="21" t="str">
        <f>IF(Q13&lt;&gt;0,Q13+'Basic Price Adjustment'!$E36,"")</f>
        <v/>
      </c>
      <c r="S13" s="109">
        <v>82.25</v>
      </c>
      <c r="T13" s="21">
        <f>IF(S13&lt;&gt;0,S13+'Basic Price Adjustment'!$E36,"")</f>
        <v>79.989999999999995</v>
      </c>
      <c r="U13" s="109">
        <v>82.25</v>
      </c>
      <c r="V13" s="21">
        <f>IF(U13&lt;&gt;0,U13+'Basic Price Adjustment'!$E36,"")</f>
        <v>79.989999999999995</v>
      </c>
      <c r="W13" s="109">
        <v>98.75</v>
      </c>
      <c r="X13" s="21">
        <f>IF(W13&lt;&gt;0,W13+'Basic Price Adjustment'!$E36,"")</f>
        <v>96.49</v>
      </c>
      <c r="Y13" s="109"/>
      <c r="Z13" s="21" t="str">
        <f>IF(Y13&lt;&gt;0,Y13+'Basic Price Adjustment'!$E36,"")</f>
        <v/>
      </c>
    </row>
    <row r="14" spans="1:26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88.5</v>
      </c>
      <c r="F14" s="22">
        <f>IF(E14&lt;&gt;0,E14+'Basic Price Adjustment'!$E37,"")</f>
        <v>86.15</v>
      </c>
      <c r="G14" s="109">
        <v>91</v>
      </c>
      <c r="H14" s="22">
        <f>IF(G14&lt;&gt;0,G14+'Basic Price Adjustment'!$E37,"")</f>
        <v>88.65</v>
      </c>
      <c r="I14" s="109">
        <v>79.42</v>
      </c>
      <c r="J14" s="22">
        <f>IF(I14&lt;&gt;0,I14+'Basic Price Adjustment'!$E37,"")</f>
        <v>77.070000000000007</v>
      </c>
      <c r="K14" s="30">
        <v>73.23</v>
      </c>
      <c r="L14" s="22">
        <f>IF(K14&lt;&gt;0,K14+'Basic Price Adjustment'!$E37,"")</f>
        <v>70.88000000000001</v>
      </c>
      <c r="M14" s="111">
        <v>78.64</v>
      </c>
      <c r="N14" s="22">
        <f>IF(M14&lt;&gt;0,M14+'Basic Price Adjustment'!$E37,"")</f>
        <v>76.290000000000006</v>
      </c>
      <c r="O14" s="109">
        <v>77</v>
      </c>
      <c r="P14" s="22">
        <f>IF(O14&lt;&gt;0,O14+'Basic Price Adjustment'!$E37,"")</f>
        <v>74.650000000000006</v>
      </c>
      <c r="Q14" s="109"/>
      <c r="R14" s="22" t="str">
        <f>IF(Q14&lt;&gt;0,Q14+'Basic Price Adjustment'!$E37,"")</f>
        <v/>
      </c>
      <c r="S14" s="109">
        <v>82.25</v>
      </c>
      <c r="T14" s="22">
        <f>IF(S14&lt;&gt;0,S14+'Basic Price Adjustment'!$E37,"")</f>
        <v>79.900000000000006</v>
      </c>
      <c r="U14" s="109">
        <v>82.25</v>
      </c>
      <c r="V14" s="22">
        <f>IF(U14&lt;&gt;0,U14+'Basic Price Adjustment'!$E37,"")</f>
        <v>79.900000000000006</v>
      </c>
      <c r="W14" s="109">
        <v>98.75</v>
      </c>
      <c r="X14" s="22">
        <f>IF(W14&lt;&gt;0,W14+'Basic Price Adjustment'!$E37,"")</f>
        <v>96.4</v>
      </c>
      <c r="Y14" s="109"/>
      <c r="Z14" s="22" t="str">
        <f>IF(Y14&lt;&gt;0,Y14+'Basic Price Adjustment'!$E37,"")</f>
        <v/>
      </c>
    </row>
    <row r="15" spans="1:26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102</v>
      </c>
      <c r="F15" s="21">
        <f>IF(E15&lt;&gt;0,E15+'Basic Price Adjustment'!$E38,"")</f>
        <v>99.69</v>
      </c>
      <c r="G15" s="109">
        <v>105</v>
      </c>
      <c r="H15" s="21">
        <f>IF(G15&lt;&gt;0,G15+'Basic Price Adjustment'!$E38,"")</f>
        <v>102.69</v>
      </c>
      <c r="I15" s="109">
        <v>83.52</v>
      </c>
      <c r="J15" s="21">
        <f>IF(I15&lt;&gt;0,I15+'Basic Price Adjustment'!$E38,"")</f>
        <v>81.209999999999994</v>
      </c>
      <c r="K15" s="29">
        <v>79.44</v>
      </c>
      <c r="L15" s="21">
        <f>IF(K15&lt;&gt;0,K15+'Basic Price Adjustment'!$E38,"")</f>
        <v>77.13</v>
      </c>
      <c r="M15" s="112">
        <v>82.7</v>
      </c>
      <c r="N15" s="21">
        <f>IF(M15&lt;&gt;0,M15+'Basic Price Adjustment'!$E38,"")</f>
        <v>80.39</v>
      </c>
      <c r="O15" s="109">
        <v>92</v>
      </c>
      <c r="P15" s="21">
        <f>IF(O15&lt;&gt;0,O15+'Basic Price Adjustment'!$E38,"")</f>
        <v>89.69</v>
      </c>
      <c r="Q15" s="109"/>
      <c r="R15" s="21" t="str">
        <f>IF(Q15&lt;&gt;0,Q15+'Basic Price Adjustment'!$E38,"")</f>
        <v/>
      </c>
      <c r="S15" s="109">
        <v>91</v>
      </c>
      <c r="T15" s="21">
        <f>IF(S15&lt;&gt;0,S15+'Basic Price Adjustment'!$E38,"")</f>
        <v>88.69</v>
      </c>
      <c r="U15" s="109">
        <v>91</v>
      </c>
      <c r="V15" s="21">
        <f>IF(U15&lt;&gt;0,U15+'Basic Price Adjustment'!$E38,"")</f>
        <v>88.69</v>
      </c>
      <c r="W15" s="109"/>
      <c r="X15" s="21" t="str">
        <f>IF(W15&lt;&gt;0,W15+'Basic Price Adjustment'!$E38,"")</f>
        <v/>
      </c>
      <c r="Y15" s="109"/>
      <c r="Z15" s="21" t="str">
        <f>IF(Y15&lt;&gt;0,Y15+'Basic Price Adjustment'!$E38,"")</f>
        <v/>
      </c>
    </row>
    <row r="16" spans="1:26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89</v>
      </c>
      <c r="F16" s="22">
        <f>IF(E16&lt;&gt;0,E16+'Basic Price Adjustment'!$E39,"")</f>
        <v>86.87</v>
      </c>
      <c r="G16" s="109">
        <v>91</v>
      </c>
      <c r="H16" s="22">
        <f>IF(G16&lt;&gt;0,G16+'Basic Price Adjustment'!$E39,"")</f>
        <v>88.87</v>
      </c>
      <c r="I16" s="109">
        <v>79.319999999999993</v>
      </c>
      <c r="J16" s="22">
        <f>IF(I16&lt;&gt;0,I16+'Basic Price Adjustment'!$E39,"")</f>
        <v>77.19</v>
      </c>
      <c r="K16" s="30">
        <v>74.430000000000007</v>
      </c>
      <c r="L16" s="22">
        <f>IF(K16&lt;&gt;0,K16+'Basic Price Adjustment'!$E39,"")</f>
        <v>72.300000000000011</v>
      </c>
      <c r="M16" s="112">
        <v>78.69</v>
      </c>
      <c r="N16" s="22">
        <f>IF(M16&lt;&gt;0,M16+'Basic Price Adjustment'!$E39,"")</f>
        <v>76.56</v>
      </c>
      <c r="O16" s="109">
        <v>79</v>
      </c>
      <c r="P16" s="22">
        <f>IF(O16&lt;&gt;0,O16+'Basic Price Adjustment'!$E39,"")</f>
        <v>76.87</v>
      </c>
      <c r="Q16" s="109"/>
      <c r="R16" s="22" t="str">
        <f>IF(Q16&lt;&gt;0,Q16+'Basic Price Adjustment'!$E39,"")</f>
        <v/>
      </c>
      <c r="S16" s="109">
        <v>84.35</v>
      </c>
      <c r="T16" s="22">
        <f>IF(S16&lt;&gt;0,S16+'Basic Price Adjustment'!$E39,"")</f>
        <v>82.22</v>
      </c>
      <c r="U16" s="109">
        <v>84.35</v>
      </c>
      <c r="V16" s="22">
        <f>IF(U16&lt;&gt;0,U16+'Basic Price Adjustment'!$E39,"")</f>
        <v>82.22</v>
      </c>
      <c r="W16" s="109"/>
      <c r="X16" s="22" t="str">
        <f>IF(W16&lt;&gt;0,W16+'Basic Price Adjustment'!$E39,"")</f>
        <v/>
      </c>
      <c r="Y16" s="109"/>
      <c r="Z16" s="22" t="str">
        <f>IF(Y16&lt;&gt;0,Y16+'Basic Price Adjustment'!$E39,"")</f>
        <v/>
      </c>
    </row>
    <row r="17" spans="1:26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93</v>
      </c>
      <c r="F17" s="21">
        <f>IF(E17&lt;&gt;0,E17+'Basic Price Adjustment'!$E40,"")</f>
        <v>90.2</v>
      </c>
      <c r="G17" s="109">
        <v>93.75</v>
      </c>
      <c r="H17" s="21">
        <f>IF(G17&lt;&gt;0,G17+'Basic Price Adjustment'!$E40,"")</f>
        <v>90.95</v>
      </c>
      <c r="I17" s="109">
        <v>84.32</v>
      </c>
      <c r="J17" s="21">
        <f>IF(I17&lt;&gt;0,I17+'Basic Price Adjustment'!$E40,"")</f>
        <v>81.52</v>
      </c>
      <c r="K17" s="29">
        <v>82.15</v>
      </c>
      <c r="L17" s="21">
        <f>IF(K17&lt;&gt;0,K17+'Basic Price Adjustment'!$E40,"")</f>
        <v>79.350000000000009</v>
      </c>
      <c r="M17" s="111">
        <v>83.49</v>
      </c>
      <c r="N17" s="21">
        <f>IF(M17&lt;&gt;0,M17+'Basic Price Adjustment'!$E40,"")</f>
        <v>80.69</v>
      </c>
      <c r="O17" s="109">
        <v>81</v>
      </c>
      <c r="P17" s="21">
        <f>IF(O17&lt;&gt;0,O17+'Basic Price Adjustment'!$E40,"")</f>
        <v>78.2</v>
      </c>
      <c r="Q17" s="109"/>
      <c r="R17" s="21" t="str">
        <f>IF(Q17&lt;&gt;0,Q17+'Basic Price Adjustment'!$E40,"")</f>
        <v/>
      </c>
      <c r="S17" s="109">
        <v>88.75</v>
      </c>
      <c r="T17" s="21">
        <f>IF(S17&lt;&gt;0,S17+'Basic Price Adjustment'!$E40,"")</f>
        <v>85.95</v>
      </c>
      <c r="U17" s="109">
        <v>88.75</v>
      </c>
      <c r="V17" s="21">
        <f>IF(U17&lt;&gt;0,U17+'Basic Price Adjustment'!$E40,"")</f>
        <v>85.95</v>
      </c>
      <c r="W17" s="109">
        <v>104.25</v>
      </c>
      <c r="X17" s="21">
        <f>IF(W17&lt;&gt;0,W17+'Basic Price Adjustment'!$E40,"")</f>
        <v>101.45</v>
      </c>
      <c r="Y17" s="109"/>
      <c r="Z17" s="21" t="str">
        <f>IF(Y17&lt;&gt;0,Y17+'Basic Price Adjustment'!$E40,"")</f>
        <v/>
      </c>
    </row>
    <row r="18" spans="1:26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103</v>
      </c>
      <c r="F18" s="22">
        <f>IF(E18&lt;&gt;0,E18+'Basic Price Adjustment'!$E41,"")</f>
        <v>100.24</v>
      </c>
      <c r="G18" s="109">
        <v>105</v>
      </c>
      <c r="H18" s="22">
        <f>IF(G18&lt;&gt;0,G18+'Basic Price Adjustment'!$E41,"")</f>
        <v>102.24</v>
      </c>
      <c r="I18" s="109">
        <v>89.7</v>
      </c>
      <c r="J18" s="22">
        <f>IF(I18&lt;&gt;0,I18+'Basic Price Adjustment'!$E41,"")</f>
        <v>86.94</v>
      </c>
      <c r="K18" s="30">
        <v>82.98</v>
      </c>
      <c r="L18" s="22">
        <f>IF(K18&lt;&gt;0,K18+'Basic Price Adjustment'!$E41,"")</f>
        <v>80.22</v>
      </c>
      <c r="M18" s="111">
        <v>88.82</v>
      </c>
      <c r="N18" s="22">
        <f>IF(M18&lt;&gt;0,M18+'Basic Price Adjustment'!$E41,"")</f>
        <v>86.059999999999988</v>
      </c>
      <c r="O18" s="109">
        <v>86</v>
      </c>
      <c r="P18" s="22">
        <f>IF(O18&lt;&gt;0,O18+'Basic Price Adjustment'!$E41,"")</f>
        <v>83.24</v>
      </c>
      <c r="Q18" s="109"/>
      <c r="R18" s="22" t="str">
        <f>IF(Q18&lt;&gt;0,Q18+'Basic Price Adjustment'!$E41,"")</f>
        <v/>
      </c>
      <c r="S18" s="109">
        <v>98.5</v>
      </c>
      <c r="T18" s="22">
        <f>IF(S18&lt;&gt;0,S18+'Basic Price Adjustment'!$E41,"")</f>
        <v>95.74</v>
      </c>
      <c r="U18" s="109">
        <v>98.5</v>
      </c>
      <c r="V18" s="22">
        <f>IF(U18&lt;&gt;0,U18+'Basic Price Adjustment'!$E41,"")</f>
        <v>95.74</v>
      </c>
      <c r="W18" s="109"/>
      <c r="X18" s="22" t="str">
        <f>IF(W18&lt;&gt;0,W18+'Basic Price Adjustment'!$E41,"")</f>
        <v/>
      </c>
      <c r="Y18" s="109"/>
      <c r="Z18" s="22" t="str">
        <f>IF(Y18&lt;&gt;0,Y18+'Basic Price Adjustment'!$E41,"")</f>
        <v/>
      </c>
    </row>
    <row r="19" spans="1:26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91</v>
      </c>
      <c r="F19" s="21">
        <f>IF(E19&lt;&gt;0,E19+'Basic Price Adjustment'!$E42,"")</f>
        <v>88.24</v>
      </c>
      <c r="G19" s="109">
        <v>93</v>
      </c>
      <c r="H19" s="21">
        <f>IF(G19&lt;&gt;0,G19+'Basic Price Adjustment'!$E42,"")</f>
        <v>90.24</v>
      </c>
      <c r="I19" s="109">
        <v>84.34</v>
      </c>
      <c r="J19" s="21">
        <f>IF(I19&lt;&gt;0,I19+'Basic Price Adjustment'!$E42,"")</f>
        <v>81.58</v>
      </c>
      <c r="K19" s="29">
        <v>79.430000000000007</v>
      </c>
      <c r="L19" s="21">
        <f>IF(K19&lt;&gt;0,K19+'Basic Price Adjustment'!$E42,"")</f>
        <v>76.67</v>
      </c>
      <c r="M19" s="111">
        <v>83.51</v>
      </c>
      <c r="N19" s="21">
        <f>IF(M19&lt;&gt;0,M19+'Basic Price Adjustment'!$E42,"")</f>
        <v>80.75</v>
      </c>
      <c r="O19" s="109">
        <v>81</v>
      </c>
      <c r="P19" s="21">
        <f>IF(O19&lt;&gt;0,O19+'Basic Price Adjustment'!$E42,"")</f>
        <v>78.239999999999995</v>
      </c>
      <c r="Q19" s="109"/>
      <c r="R19" s="21" t="str">
        <f>IF(Q19&lt;&gt;0,Q19+'Basic Price Adjustment'!$E42,"")</f>
        <v/>
      </c>
      <c r="S19" s="109">
        <v>88.75</v>
      </c>
      <c r="T19" s="21">
        <f>IF(S19&lt;&gt;0,S19+'Basic Price Adjustment'!$E42,"")</f>
        <v>85.99</v>
      </c>
      <c r="U19" s="109">
        <v>88.75</v>
      </c>
      <c r="V19" s="21">
        <f>IF(U19&lt;&gt;0,U19+'Basic Price Adjustment'!$E42,"")</f>
        <v>85.99</v>
      </c>
      <c r="W19" s="109">
        <v>104.25</v>
      </c>
      <c r="X19" s="21">
        <f>IF(W19&lt;&gt;0,W19+'Basic Price Adjustment'!$E42,"")</f>
        <v>101.49</v>
      </c>
      <c r="Y19" s="109"/>
      <c r="Z19" s="21" t="str">
        <f>IF(Y19&lt;&gt;0,Y19+'Basic Price Adjustment'!$E42,"")</f>
        <v/>
      </c>
    </row>
    <row r="20" spans="1:26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101</v>
      </c>
      <c r="F20" s="22">
        <f>IF(E20&lt;&gt;0,E20+'Basic Price Adjustment'!$E43,"")</f>
        <v>98.29</v>
      </c>
      <c r="G20" s="109">
        <v>103</v>
      </c>
      <c r="H20" s="22">
        <f>IF(G20&lt;&gt;0,G20+'Basic Price Adjustment'!$E43,"")</f>
        <v>100.29</v>
      </c>
      <c r="I20" s="109">
        <v>89.88</v>
      </c>
      <c r="J20" s="22">
        <f>IF(I20&lt;&gt;0,I20+'Basic Price Adjustment'!$E43,"")</f>
        <v>87.17</v>
      </c>
      <c r="K20" s="30">
        <v>82.19</v>
      </c>
      <c r="L20" s="22">
        <f>IF(K20&lt;&gt;0,K20+'Basic Price Adjustment'!$E43,"")</f>
        <v>79.48</v>
      </c>
      <c r="M20" s="111">
        <v>89.01</v>
      </c>
      <c r="N20" s="22">
        <f>IF(M20&lt;&gt;0,M20+'Basic Price Adjustment'!$E43,"")</f>
        <v>86.300000000000011</v>
      </c>
      <c r="O20" s="109">
        <v>100</v>
      </c>
      <c r="P20" s="22">
        <f>IF(O20&lt;&gt;0,O20+'Basic Price Adjustment'!$E43,"")</f>
        <v>97.29</v>
      </c>
      <c r="Q20" s="109"/>
      <c r="R20" s="22" t="str">
        <f>IF(Q20&lt;&gt;0,Q20+'Basic Price Adjustment'!$E43,"")</f>
        <v/>
      </c>
      <c r="S20" s="109">
        <v>98</v>
      </c>
      <c r="T20" s="22">
        <f>IF(S20&lt;&gt;0,S20+'Basic Price Adjustment'!$E43,"")</f>
        <v>95.29</v>
      </c>
      <c r="U20" s="109">
        <v>98</v>
      </c>
      <c r="V20" s="22">
        <f>IF(U20&lt;&gt;0,U20+'Basic Price Adjustment'!$E43,"")</f>
        <v>95.29</v>
      </c>
      <c r="W20" s="109"/>
      <c r="X20" s="22" t="str">
        <f>IF(W20&lt;&gt;0,W20+'Basic Price Adjustment'!$E43,"")</f>
        <v/>
      </c>
      <c r="Y20" s="109"/>
      <c r="Z20" s="22" t="str">
        <f>IF(Y20&lt;&gt;0,Y20+'Basic Price Adjustment'!$E43,"")</f>
        <v/>
      </c>
    </row>
    <row r="21" spans="1:26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/>
      <c r="F21" s="21" t="str">
        <f>IF(E21&lt;&gt;0,E21+'Basic Price Adjustment'!$E44,"")</f>
        <v/>
      </c>
      <c r="G21" s="109">
        <v>105</v>
      </c>
      <c r="H21" s="21">
        <f>IF(G21&lt;&gt;0,G21+'Basic Price Adjustment'!$E44,"")</f>
        <v>101.57</v>
      </c>
      <c r="I21" s="109">
        <v>105.92</v>
      </c>
      <c r="J21" s="21">
        <f>IF(I21&lt;&gt;0,I21+'Basic Price Adjustment'!$E44,"")</f>
        <v>102.49000000000001</v>
      </c>
      <c r="K21" s="29">
        <v>94.95</v>
      </c>
      <c r="L21" s="21">
        <f>IF(K21&lt;&gt;0,K21+'Basic Price Adjustment'!$E44,"")</f>
        <v>91.52000000000001</v>
      </c>
      <c r="M21" s="112">
        <v>112.56</v>
      </c>
      <c r="N21" s="21">
        <f>IF(M21&lt;&gt;0,M21+'Basic Price Adjustment'!$E44,"")</f>
        <v>109.13</v>
      </c>
      <c r="O21" s="109">
        <v>112</v>
      </c>
      <c r="P21" s="21">
        <f>IF(O21&lt;&gt;0,O21+'Basic Price Adjustment'!$E44,"")</f>
        <v>108.57</v>
      </c>
      <c r="Q21" s="109"/>
      <c r="R21" s="21" t="str">
        <f>IF(Q21&lt;&gt;0,Q21+'Basic Price Adjustment'!$E44,"")</f>
        <v/>
      </c>
      <c r="S21" s="109">
        <v>120</v>
      </c>
      <c r="T21" s="21">
        <f>IF(S21&lt;&gt;0,S21+'Basic Price Adjustment'!$E44,"")</f>
        <v>116.57</v>
      </c>
      <c r="U21" s="109">
        <v>120</v>
      </c>
      <c r="V21" s="21">
        <f>IF(U21&lt;&gt;0,U21+'Basic Price Adjustment'!$E44,"")</f>
        <v>116.57</v>
      </c>
      <c r="W21" s="109"/>
      <c r="X21" s="21" t="str">
        <f>IF(W21&lt;&gt;0,W21+'Basic Price Adjustment'!$E44,"")</f>
        <v/>
      </c>
      <c r="Y21" s="109"/>
      <c r="Z21" s="21" t="str">
        <f>IF(Y21&lt;&gt;0,Y21+'Basic Price Adjustment'!$E44,"")</f>
        <v/>
      </c>
    </row>
    <row r="22" spans="1:26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/>
      <c r="F22" s="22" t="str">
        <f>IF(E22&lt;&gt;0,E22+'Basic Price Adjustment'!$E45,"")</f>
        <v/>
      </c>
      <c r="G22" s="109">
        <v>105</v>
      </c>
      <c r="H22" s="22">
        <f>IF(G22&lt;&gt;0,G22+'Basic Price Adjustment'!$E45,"")</f>
        <v>101.75</v>
      </c>
      <c r="I22" s="109">
        <v>108.8</v>
      </c>
      <c r="J22" s="22">
        <f>IF(I22&lt;&gt;0,I22+'Basic Price Adjustment'!$E45,"")</f>
        <v>105.55</v>
      </c>
      <c r="K22" s="30">
        <v>96.88</v>
      </c>
      <c r="L22" s="22">
        <f>IF(K22&lt;&gt;0,K22+'Basic Price Adjustment'!$E45,"")</f>
        <v>93.63</v>
      </c>
      <c r="M22" s="112">
        <v>115.57</v>
      </c>
      <c r="N22" s="22">
        <f>IF(M22&lt;&gt;0,M22+'Basic Price Adjustment'!$E45,"")</f>
        <v>112.32</v>
      </c>
      <c r="O22" s="109">
        <v>124</v>
      </c>
      <c r="P22" s="22">
        <f>IF(O22&lt;&gt;0,O22+'Basic Price Adjustment'!$E45,"")</f>
        <v>120.75</v>
      </c>
      <c r="Q22" s="109"/>
      <c r="R22" s="22" t="str">
        <f>IF(Q22&lt;&gt;0,Q22+'Basic Price Adjustment'!$E45,"")</f>
        <v/>
      </c>
      <c r="S22" s="109">
        <v>120</v>
      </c>
      <c r="T22" s="22">
        <f>IF(S22&lt;&gt;0,S22+'Basic Price Adjustment'!$E45,"")</f>
        <v>116.75</v>
      </c>
      <c r="U22" s="109">
        <v>120</v>
      </c>
      <c r="V22" s="22">
        <f>IF(U22&lt;&gt;0,U22+'Basic Price Adjustment'!$E45,"")</f>
        <v>116.75</v>
      </c>
      <c r="W22" s="109"/>
      <c r="X22" s="22" t="str">
        <f>IF(W22&lt;&gt;0,W22+'Basic Price Adjustment'!$E45,"")</f>
        <v/>
      </c>
      <c r="Y22" s="109"/>
      <c r="Z22" s="22" t="str">
        <f>IF(Y22&lt;&gt;0,Y22+'Basic Price Adjustment'!$E45,"")</f>
        <v/>
      </c>
    </row>
    <row r="23" spans="1:26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</v>
      </c>
      <c r="F23" s="21">
        <f>IF(E23&lt;&gt;0,E23+'Basic Price Adjustment'!$E46,"")</f>
        <v>101.7</v>
      </c>
      <c r="G23" s="109">
        <v>105</v>
      </c>
      <c r="H23" s="21">
        <f>IF(G23&lt;&gt;0,G23+'Basic Price Adjustment'!$E46,"")</f>
        <v>101.7</v>
      </c>
      <c r="I23" s="109">
        <v>102.14</v>
      </c>
      <c r="J23" s="21">
        <f>IF(I23&lt;&gt;0,I23+'Basic Price Adjustment'!$E46,"")</f>
        <v>98.84</v>
      </c>
      <c r="K23" s="29">
        <v>96.89</v>
      </c>
      <c r="L23" s="21">
        <f>IF(K23&lt;&gt;0,K23+'Basic Price Adjustment'!$E46,"")</f>
        <v>93.59</v>
      </c>
      <c r="M23" s="112">
        <v>110.7</v>
      </c>
      <c r="N23" s="21">
        <f>IF(M23&lt;&gt;0,M23+'Basic Price Adjustment'!$E46,"")</f>
        <v>107.4</v>
      </c>
      <c r="O23" s="109">
        <v>110</v>
      </c>
      <c r="P23" s="21">
        <f>IF(O23&lt;&gt;0,O23+'Basic Price Adjustment'!$E46,"")</f>
        <v>106.7</v>
      </c>
      <c r="Q23" s="109"/>
      <c r="R23" s="21" t="str">
        <f>IF(Q23&lt;&gt;0,Q23+'Basic Price Adjustment'!$E46,"")</f>
        <v/>
      </c>
      <c r="S23" s="109">
        <v>115</v>
      </c>
      <c r="T23" s="21">
        <f>IF(S23&lt;&gt;0,S23+'Basic Price Adjustment'!$E46,"")</f>
        <v>111.7</v>
      </c>
      <c r="U23" s="109">
        <v>115</v>
      </c>
      <c r="V23" s="21">
        <f>IF(U23&lt;&gt;0,U23+'Basic Price Adjustment'!$E46,"")</f>
        <v>111.7</v>
      </c>
      <c r="W23" s="109">
        <v>104.25</v>
      </c>
      <c r="X23" s="21">
        <f>IF(W23&lt;&gt;0,W23+'Basic Price Adjustment'!$E46,"")</f>
        <v>100.95</v>
      </c>
      <c r="Y23" s="109"/>
      <c r="Z23" s="21" t="str">
        <f>IF(Y23&lt;&gt;0,Y23+'Basic Price Adjustment'!$E46,"")</f>
        <v/>
      </c>
    </row>
    <row r="24" spans="1:26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/>
      <c r="F24" s="22" t="str">
        <f>IF(E24&lt;&gt;0,E24+'Basic Price Adjustment'!$E47,"")</f>
        <v/>
      </c>
      <c r="G24" s="109">
        <v>105</v>
      </c>
      <c r="H24" s="22">
        <f>IF(G24&lt;&gt;0,G24+'Basic Price Adjustment'!$E47,"")</f>
        <v>101.61</v>
      </c>
      <c r="I24" s="109">
        <v>105.66</v>
      </c>
      <c r="J24" s="22">
        <f>IF(I24&lt;&gt;0,I24+'Basic Price Adjustment'!$E47,"")</f>
        <v>102.27</v>
      </c>
      <c r="K24" s="30">
        <v>100.98</v>
      </c>
      <c r="L24" s="22">
        <f>IF(K24&lt;&gt;0,K24+'Basic Price Adjustment'!$E47,"")</f>
        <v>97.59</v>
      </c>
      <c r="M24" s="112">
        <v>111.77</v>
      </c>
      <c r="N24" s="22">
        <f>IF(M24&lt;&gt;0,M24+'Basic Price Adjustment'!$E47,"")</f>
        <v>108.38</v>
      </c>
      <c r="O24" s="109">
        <v>121</v>
      </c>
      <c r="P24" s="22">
        <f>IF(O24&lt;&gt;0,O24+'Basic Price Adjustment'!$E47,"")</f>
        <v>117.61</v>
      </c>
      <c r="Q24" s="109"/>
      <c r="R24" s="22" t="str">
        <f>IF(Q24&lt;&gt;0,Q24+'Basic Price Adjustment'!$E47,"")</f>
        <v/>
      </c>
      <c r="S24" s="109">
        <v>120</v>
      </c>
      <c r="T24" s="22">
        <f>IF(S24&lt;&gt;0,S24+'Basic Price Adjustment'!$E47,"")</f>
        <v>116.61</v>
      </c>
      <c r="U24" s="109">
        <v>120</v>
      </c>
      <c r="V24" s="22">
        <f>IF(U24&lt;&gt;0,U24+'Basic Price Adjustment'!$E47,"")</f>
        <v>116.61</v>
      </c>
      <c r="W24" s="109"/>
      <c r="X24" s="22" t="str">
        <f>IF(W24&lt;&gt;0,W24+'Basic Price Adjustment'!$E47,"")</f>
        <v/>
      </c>
      <c r="Y24" s="109"/>
      <c r="Z24" s="22" t="str">
        <f>IF(Y24&lt;&gt;0,Y24+'Basic Price Adjustment'!$E47,"")</f>
        <v/>
      </c>
    </row>
    <row r="25" spans="1:26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95</v>
      </c>
      <c r="F25" s="21">
        <f>IF(E25&lt;&gt;0,E25+'Basic Price Adjustment'!$E48,"")</f>
        <v>92.47</v>
      </c>
      <c r="G25" s="109">
        <v>96</v>
      </c>
      <c r="H25" s="21">
        <f>IF(G25&lt;&gt;0,G25+'Basic Price Adjustment'!$E48,"")</f>
        <v>93.47</v>
      </c>
      <c r="I25" s="109">
        <v>90.71</v>
      </c>
      <c r="J25" s="21">
        <f>IF(I25&lt;&gt;0,I25+'Basic Price Adjustment'!$E48,"")</f>
        <v>88.179999999999993</v>
      </c>
      <c r="K25" s="29">
        <v>79.8</v>
      </c>
      <c r="L25" s="21">
        <f>IF(K25&lt;&gt;0,K25+'Basic Price Adjustment'!$E48,"")</f>
        <v>77.27</v>
      </c>
      <c r="M25" s="112">
        <v>93.52</v>
      </c>
      <c r="N25" s="21">
        <f>IF(M25&lt;&gt;0,M25+'Basic Price Adjustment'!$E48,"")</f>
        <v>90.99</v>
      </c>
      <c r="O25" s="109">
        <v>89</v>
      </c>
      <c r="P25" s="21">
        <f>IF(O25&lt;&gt;0,O25+'Basic Price Adjustment'!$E48,"")</f>
        <v>86.47</v>
      </c>
      <c r="Q25" s="109"/>
      <c r="R25" s="21" t="str">
        <f>IF(Q25&lt;&gt;0,Q25+'Basic Price Adjustment'!$E48,"")</f>
        <v/>
      </c>
      <c r="S25" s="109">
        <v>97.25</v>
      </c>
      <c r="T25" s="21">
        <f>IF(S25&lt;&gt;0,S25+'Basic Price Adjustment'!$E48,"")</f>
        <v>94.72</v>
      </c>
      <c r="U25" s="109">
        <v>97.25</v>
      </c>
      <c r="V25" s="21">
        <f>IF(U25&lt;&gt;0,U25+'Basic Price Adjustment'!$E48,"")</f>
        <v>94.72</v>
      </c>
      <c r="W25" s="109"/>
      <c r="X25" s="21" t="str">
        <f>IF(W25&lt;&gt;0,W25+'Basic Price Adjustment'!$E48,"")</f>
        <v/>
      </c>
      <c r="Y25" s="109"/>
      <c r="Z25" s="21" t="str">
        <f>IF(Y25&lt;&gt;0,Y25+'Basic Price Adjustment'!$E48,"")</f>
        <v/>
      </c>
    </row>
    <row r="26" spans="1:26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103</v>
      </c>
      <c r="F26" s="22">
        <f>IF(E26&lt;&gt;0,E26+'Basic Price Adjustment'!$E49,"")</f>
        <v>100.47</v>
      </c>
      <c r="G26" s="109">
        <v>106</v>
      </c>
      <c r="H26" s="22">
        <f>IF(G26&lt;&gt;0,G26+'Basic Price Adjustment'!$E49,"")</f>
        <v>103.47</v>
      </c>
      <c r="I26" s="109">
        <v>93.66</v>
      </c>
      <c r="J26" s="22">
        <f>IF(I26&lt;&gt;0,I26+'Basic Price Adjustment'!$E49,"")</f>
        <v>91.13</v>
      </c>
      <c r="K26" s="30">
        <v>81.8</v>
      </c>
      <c r="L26" s="22">
        <f>IF(K26&lt;&gt;0,K26+'Basic Price Adjustment'!$E49,"")</f>
        <v>79.27</v>
      </c>
      <c r="M26" s="112">
        <v>96.35</v>
      </c>
      <c r="N26" s="22">
        <f>IF(M26&lt;&gt;0,M26+'Basic Price Adjustment'!$E49,"")</f>
        <v>93.82</v>
      </c>
      <c r="O26" s="109">
        <v>102</v>
      </c>
      <c r="P26" s="22">
        <f>IF(O26&lt;&gt;0,O26+'Basic Price Adjustment'!$E49,"")</f>
        <v>99.47</v>
      </c>
      <c r="Q26" s="109"/>
      <c r="R26" s="22" t="str">
        <f>IF(Q26&lt;&gt;0,Q26+'Basic Price Adjustment'!$E49,"")</f>
        <v/>
      </c>
      <c r="S26" s="109">
        <v>97.25</v>
      </c>
      <c r="T26" s="22">
        <f>IF(S26&lt;&gt;0,S26+'Basic Price Adjustment'!$E49,"")</f>
        <v>94.72</v>
      </c>
      <c r="U26" s="109">
        <v>97.25</v>
      </c>
      <c r="V26" s="22">
        <f>IF(U26&lt;&gt;0,U26+'Basic Price Adjustment'!$E49,"")</f>
        <v>94.72</v>
      </c>
      <c r="W26" s="109"/>
      <c r="X26" s="22" t="str">
        <f>IF(W26&lt;&gt;0,W26+'Basic Price Adjustment'!$E49,"")</f>
        <v/>
      </c>
      <c r="Y26" s="109"/>
      <c r="Z26" s="22" t="str">
        <f>IF(Y26&lt;&gt;0,Y26+'Basic Price Adjustment'!$E49,"")</f>
        <v/>
      </c>
    </row>
    <row r="27" spans="1:2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</row>
    <row r="28" spans="1:26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31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31"/>
      <c r="V28" s="26" t="str">
        <f>IF(U28&lt;&gt;0,U28+'Basic Price Adjustment'!$E51,"")</f>
        <v/>
      </c>
      <c r="W28" s="31"/>
      <c r="X28" s="26" t="str">
        <f>IF(W28&lt;&gt;0,W28+'Basic Price Adjustment'!$E51,"")</f>
        <v/>
      </c>
      <c r="Y28" s="31"/>
      <c r="Z28" s="26" t="str">
        <f>IF(Y28&lt;&gt;0,Y28+'Basic Price Adjustment'!$E51,"")</f>
        <v/>
      </c>
    </row>
  </sheetData>
  <mergeCells count="52">
    <mergeCell ref="K7:L7"/>
    <mergeCell ref="M7:N7"/>
    <mergeCell ref="I8:J8"/>
    <mergeCell ref="K8:L8"/>
    <mergeCell ref="M8:N8"/>
    <mergeCell ref="Y8:Z8"/>
    <mergeCell ref="W8:X8"/>
    <mergeCell ref="Y6:Z6"/>
    <mergeCell ref="Y7:Z7"/>
    <mergeCell ref="O8:P8"/>
    <mergeCell ref="S8:T8"/>
    <mergeCell ref="U8:V8"/>
    <mergeCell ref="W6:X6"/>
    <mergeCell ref="W7:X7"/>
    <mergeCell ref="S6:T6"/>
    <mergeCell ref="U6:V6"/>
    <mergeCell ref="O6:P6"/>
    <mergeCell ref="O7:P7"/>
    <mergeCell ref="S7:T7"/>
    <mergeCell ref="U7:V7"/>
    <mergeCell ref="Q6:R6"/>
    <mergeCell ref="Q7:R7"/>
    <mergeCell ref="Q8:R8"/>
    <mergeCell ref="C2:D2"/>
    <mergeCell ref="C5:D5"/>
    <mergeCell ref="C6:D6"/>
    <mergeCell ref="C7:D7"/>
    <mergeCell ref="O2:P2"/>
    <mergeCell ref="E7:F7"/>
    <mergeCell ref="G2:H2"/>
    <mergeCell ref="G6:H6"/>
    <mergeCell ref="G7:H7"/>
    <mergeCell ref="G8:H8"/>
    <mergeCell ref="E3:H3"/>
    <mergeCell ref="E4:H4"/>
    <mergeCell ref="I2:N2"/>
    <mergeCell ref="I7:J7"/>
    <mergeCell ref="S2:Z2"/>
    <mergeCell ref="E2:F2"/>
    <mergeCell ref="E6:F6"/>
    <mergeCell ref="E5:H5"/>
    <mergeCell ref="I3:N3"/>
    <mergeCell ref="I4:N4"/>
    <mergeCell ref="I5:N5"/>
    <mergeCell ref="I6:J6"/>
    <mergeCell ref="K6:L6"/>
    <mergeCell ref="M6:N6"/>
    <mergeCell ref="A3:A8"/>
    <mergeCell ref="B3:B4"/>
    <mergeCell ref="B5:B6"/>
    <mergeCell ref="C8:D8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  <pageSetUpPr fitToPage="1"/>
  </sheetPr>
  <dimension ref="A2:L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hidden="1" customWidth="1"/>
    <col min="5" max="6" width="11.7109375" style="1" customWidth="1"/>
    <col min="7" max="12" width="11.7109375" style="2" customWidth="1"/>
    <col min="13" max="16384" width="9.140625" style="3"/>
  </cols>
  <sheetData>
    <row r="2" spans="1:12" ht="15" customHeight="1" thickBot="1" x14ac:dyDescent="0.25">
      <c r="C2" s="177" t="s">
        <v>293</v>
      </c>
      <c r="D2" s="177"/>
      <c r="E2" s="177" t="s">
        <v>322</v>
      </c>
      <c r="F2" s="177"/>
      <c r="G2" s="177" t="s">
        <v>311</v>
      </c>
      <c r="H2" s="177"/>
      <c r="I2" s="177"/>
      <c r="J2" s="177"/>
      <c r="K2" s="177"/>
      <c r="L2" s="177"/>
    </row>
    <row r="3" spans="1:12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159" t="s">
        <v>343</v>
      </c>
      <c r="F3" s="160"/>
      <c r="G3" s="159" t="s">
        <v>245</v>
      </c>
      <c r="H3" s="163"/>
      <c r="I3" s="163"/>
      <c r="J3" s="163"/>
      <c r="K3" s="163"/>
      <c r="L3" s="160"/>
    </row>
    <row r="4" spans="1:12" s="27" customFormat="1" ht="30" customHeight="1" thickBot="1" x14ac:dyDescent="0.25">
      <c r="A4" s="171"/>
      <c r="B4" s="172"/>
      <c r="C4" s="149"/>
      <c r="D4" s="150"/>
      <c r="E4" s="149"/>
      <c r="F4" s="150"/>
      <c r="G4" s="161"/>
      <c r="H4" s="180"/>
      <c r="I4" s="180"/>
      <c r="J4" s="180"/>
      <c r="K4" s="180"/>
      <c r="L4" s="162"/>
    </row>
    <row r="5" spans="1:12" s="27" customFormat="1" ht="30" customHeight="1" x14ac:dyDescent="0.2">
      <c r="A5" s="171"/>
      <c r="B5" s="173" t="s">
        <v>11</v>
      </c>
      <c r="C5" s="159" t="s">
        <v>98</v>
      </c>
      <c r="D5" s="160"/>
      <c r="E5" s="197" t="s">
        <v>97</v>
      </c>
      <c r="F5" s="198"/>
      <c r="G5" s="159" t="s">
        <v>28</v>
      </c>
      <c r="H5" s="163"/>
      <c r="I5" s="163"/>
      <c r="J5" s="163"/>
      <c r="K5" s="163"/>
      <c r="L5" s="160"/>
    </row>
    <row r="6" spans="1:12" s="27" customFormat="1" ht="30" customHeight="1" thickBot="1" x14ac:dyDescent="0.25">
      <c r="A6" s="171"/>
      <c r="B6" s="174"/>
      <c r="C6" s="161" t="s">
        <v>29</v>
      </c>
      <c r="D6" s="162"/>
      <c r="E6" s="161" t="s">
        <v>30</v>
      </c>
      <c r="F6" s="162"/>
      <c r="G6" s="161" t="s">
        <v>92</v>
      </c>
      <c r="H6" s="162"/>
      <c r="I6" s="161" t="s">
        <v>33</v>
      </c>
      <c r="J6" s="162"/>
      <c r="K6" s="149" t="s">
        <v>29</v>
      </c>
      <c r="L6" s="150"/>
    </row>
    <row r="7" spans="1:12" ht="20.100000000000001" customHeight="1" x14ac:dyDescent="0.2">
      <c r="A7" s="171"/>
      <c r="B7" s="23" t="s">
        <v>15</v>
      </c>
      <c r="C7" s="151" t="s">
        <v>91</v>
      </c>
      <c r="D7" s="152"/>
      <c r="E7" s="151" t="s">
        <v>22</v>
      </c>
      <c r="F7" s="152"/>
      <c r="G7" s="151" t="s">
        <v>93</v>
      </c>
      <c r="H7" s="152"/>
      <c r="I7" s="151" t="s">
        <v>35</v>
      </c>
      <c r="J7" s="152"/>
      <c r="K7" s="151">
        <v>37.314920000000001</v>
      </c>
      <c r="L7" s="152"/>
    </row>
    <row r="8" spans="1:12" ht="20.100000000000001" customHeight="1" thickBot="1" x14ac:dyDescent="0.25">
      <c r="A8" s="172"/>
      <c r="B8" s="24"/>
      <c r="C8" s="153" t="s">
        <v>36</v>
      </c>
      <c r="D8" s="154"/>
      <c r="E8" s="153" t="s">
        <v>39</v>
      </c>
      <c r="F8" s="154"/>
      <c r="G8" s="153" t="s">
        <v>94</v>
      </c>
      <c r="H8" s="154"/>
      <c r="I8" s="153" t="s">
        <v>38</v>
      </c>
      <c r="J8" s="154"/>
      <c r="K8" s="189">
        <v>-81.055449999999993</v>
      </c>
      <c r="L8" s="243"/>
    </row>
    <row r="9" spans="1:1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</row>
    <row r="10" spans="1:12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68</v>
      </c>
      <c r="F10" s="25">
        <f>IF(E10&lt;&gt;0,E10+'Basic Price Adjustment'!$E33,"")</f>
        <v>66.23</v>
      </c>
      <c r="G10" s="121">
        <v>86.5</v>
      </c>
      <c r="H10" s="25">
        <f>IF(G10&lt;&gt;0,G10+'Basic Price Adjustment'!$E33,"")</f>
        <v>84.73</v>
      </c>
      <c r="I10" s="121">
        <v>99.5</v>
      </c>
      <c r="J10" s="25">
        <f>IF(I10&lt;&gt;0,I10+'Basic Price Adjustment'!$E33,"")</f>
        <v>97.73</v>
      </c>
      <c r="K10" s="121">
        <v>69.75</v>
      </c>
      <c r="L10" s="25">
        <f>IF(K10&lt;&gt;0,K10+'Basic Price Adjustment'!$E33,"")</f>
        <v>67.98</v>
      </c>
    </row>
    <row r="11" spans="1:12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>
        <v>86.5</v>
      </c>
      <c r="H11" s="21">
        <f>IF(G11&lt;&gt;0,G11+'Basic Price Adjustment'!$E34,"")</f>
        <v>84.51</v>
      </c>
      <c r="I11" s="109">
        <v>99.5</v>
      </c>
      <c r="J11" s="21">
        <f>IF(I11&lt;&gt;0,I11+'Basic Price Adjustment'!$E34,"")</f>
        <v>97.51</v>
      </c>
      <c r="K11" s="109">
        <v>69.75</v>
      </c>
      <c r="L11" s="21">
        <f>IF(K11&lt;&gt;0,K11+'Basic Price Adjustment'!$E34,"")</f>
        <v>67.760000000000005</v>
      </c>
    </row>
    <row r="12" spans="1:12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76</v>
      </c>
      <c r="F12" s="22">
        <f>IF(E12&lt;&gt;0,E12+'Basic Price Adjustment'!$E35,"")</f>
        <v>73.739999999999995</v>
      </c>
      <c r="G12" s="109">
        <v>94.5</v>
      </c>
      <c r="H12" s="22">
        <f>IF(G12&lt;&gt;0,G12+'Basic Price Adjustment'!$E35,"")</f>
        <v>92.24</v>
      </c>
      <c r="I12" s="109">
        <v>102.5</v>
      </c>
      <c r="J12" s="22">
        <f>IF(I12&lt;&gt;0,I12+'Basic Price Adjustment'!$E35,"")</f>
        <v>100.24</v>
      </c>
      <c r="K12" s="109">
        <v>79.75</v>
      </c>
      <c r="L12" s="22">
        <f>IF(K12&lt;&gt;0,K12+'Basic Price Adjustment'!$E35,"")</f>
        <v>77.489999999999995</v>
      </c>
    </row>
    <row r="13" spans="1:12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76</v>
      </c>
      <c r="F13" s="21">
        <f>IF(E13&lt;&gt;0,E13+'Basic Price Adjustment'!$E36,"")</f>
        <v>73.739999999999995</v>
      </c>
      <c r="G13" s="109">
        <v>94.5</v>
      </c>
      <c r="H13" s="21">
        <f>IF(G13&lt;&gt;0,G13+'Basic Price Adjustment'!$E36,"")</f>
        <v>92.24</v>
      </c>
      <c r="I13" s="109">
        <v>102.5</v>
      </c>
      <c r="J13" s="21">
        <f>IF(I13&lt;&gt;0,I13+'Basic Price Adjustment'!$E36,"")</f>
        <v>100.24</v>
      </c>
      <c r="K13" s="109">
        <v>79.75</v>
      </c>
      <c r="L13" s="21">
        <f>IF(K13&lt;&gt;0,K13+'Basic Price Adjustment'!$E36,"")</f>
        <v>77.489999999999995</v>
      </c>
    </row>
    <row r="14" spans="1:12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79</v>
      </c>
      <c r="F14" s="22">
        <f>IF(E14&lt;&gt;0,E14+'Basic Price Adjustment'!$E37,"")</f>
        <v>76.650000000000006</v>
      </c>
      <c r="G14" s="109">
        <v>94.5</v>
      </c>
      <c r="H14" s="22">
        <f>IF(G14&lt;&gt;0,G14+'Basic Price Adjustment'!$E37,"")</f>
        <v>92.15</v>
      </c>
      <c r="I14" s="109">
        <v>104.5</v>
      </c>
      <c r="J14" s="22">
        <f>IF(I14&lt;&gt;0,I14+'Basic Price Adjustment'!$E37,"")</f>
        <v>102.15</v>
      </c>
      <c r="K14" s="109">
        <v>79.75</v>
      </c>
      <c r="L14" s="22">
        <f>IF(K14&lt;&gt;0,K14+'Basic Price Adjustment'!$E37,"")</f>
        <v>77.400000000000006</v>
      </c>
    </row>
    <row r="15" spans="1:12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  <c r="K15" s="109"/>
      <c r="L15" s="21" t="str">
        <f>IF(K15&lt;&gt;0,K15+'Basic Price Adjustment'!$E38,"")</f>
        <v/>
      </c>
    </row>
    <row r="16" spans="1:12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>
        <v>94.5</v>
      </c>
      <c r="H16" s="22">
        <f>IF(G16&lt;&gt;0,G16+'Basic Price Adjustment'!$E39,"")</f>
        <v>92.37</v>
      </c>
      <c r="I16" s="109">
        <v>103.25</v>
      </c>
      <c r="J16" s="22">
        <f>IF(I16&lt;&gt;0,I16+'Basic Price Adjustment'!$E39,"")</f>
        <v>101.12</v>
      </c>
      <c r="K16" s="109">
        <v>79.849999999999994</v>
      </c>
      <c r="L16" s="22">
        <f>IF(K16&lt;&gt;0,K16+'Basic Price Adjustment'!$E39,"")</f>
        <v>77.72</v>
      </c>
    </row>
    <row r="17" spans="1:12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81.5</v>
      </c>
      <c r="F17" s="21">
        <f>IF(E17&lt;&gt;0,E17+'Basic Price Adjustment'!$E40,"")</f>
        <v>78.7</v>
      </c>
      <c r="G17" s="109">
        <v>100.5</v>
      </c>
      <c r="H17" s="21">
        <f>IF(G17&lt;&gt;0,G17+'Basic Price Adjustment'!$E40,"")</f>
        <v>97.7</v>
      </c>
      <c r="I17" s="109">
        <v>108.5</v>
      </c>
      <c r="J17" s="21">
        <f>IF(I17&lt;&gt;0,I17+'Basic Price Adjustment'!$E40,"")</f>
        <v>105.7</v>
      </c>
      <c r="K17" s="109">
        <v>81.599999999999994</v>
      </c>
      <c r="L17" s="21">
        <f>IF(K17&lt;&gt;0,K17+'Basic Price Adjustment'!$E40,"")</f>
        <v>78.8</v>
      </c>
    </row>
    <row r="18" spans="1:12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>
        <v>110.5</v>
      </c>
      <c r="H18" s="22">
        <f>IF(G18&lt;&gt;0,G18+'Basic Price Adjustment'!$E41,"")</f>
        <v>107.74</v>
      </c>
      <c r="I18" s="109">
        <v>114</v>
      </c>
      <c r="J18" s="22">
        <f>IF(I18&lt;&gt;0,I18+'Basic Price Adjustment'!$E41,"")</f>
        <v>111.24</v>
      </c>
      <c r="K18" s="109">
        <v>94.9</v>
      </c>
      <c r="L18" s="22">
        <f>IF(K18&lt;&gt;0,K18+'Basic Price Adjustment'!$E41,"")</f>
        <v>92.14</v>
      </c>
    </row>
    <row r="19" spans="1:12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81.5</v>
      </c>
      <c r="F19" s="21">
        <f>IF(E19&lt;&gt;0,E19+'Basic Price Adjustment'!$E42,"")</f>
        <v>78.739999999999995</v>
      </c>
      <c r="G19" s="109">
        <v>100.5</v>
      </c>
      <c r="H19" s="21">
        <f>IF(G19&lt;&gt;0,G19+'Basic Price Adjustment'!$E42,"")</f>
        <v>97.74</v>
      </c>
      <c r="I19" s="109">
        <v>108.5</v>
      </c>
      <c r="J19" s="21">
        <f>IF(I19&lt;&gt;0,I19+'Basic Price Adjustment'!$E42,"")</f>
        <v>105.74</v>
      </c>
      <c r="K19" s="109">
        <v>82.65</v>
      </c>
      <c r="L19" s="21">
        <f>IF(K19&lt;&gt;0,K19+'Basic Price Adjustment'!$E42,"")</f>
        <v>79.89</v>
      </c>
    </row>
    <row r="20" spans="1:12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86</v>
      </c>
      <c r="F20" s="22">
        <f>IF(E20&lt;&gt;0,E20+'Basic Price Adjustment'!$E43,"")</f>
        <v>83.29</v>
      </c>
      <c r="G20" s="109">
        <v>110.5</v>
      </c>
      <c r="H20" s="22">
        <f>IF(G20&lt;&gt;0,G20+'Basic Price Adjustment'!$E43,"")</f>
        <v>107.79</v>
      </c>
      <c r="I20" s="109">
        <v>111</v>
      </c>
      <c r="J20" s="22">
        <f>IF(I20&lt;&gt;0,I20+'Basic Price Adjustment'!$E43,"")</f>
        <v>108.29</v>
      </c>
      <c r="K20" s="109">
        <v>93.9</v>
      </c>
      <c r="L20" s="22">
        <f>IF(K20&lt;&gt;0,K20+'Basic Price Adjustment'!$E43,"")</f>
        <v>91.190000000000012</v>
      </c>
    </row>
    <row r="21" spans="1:1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/>
      <c r="L21" s="21" t="str">
        <f>IF(K21&lt;&gt;0,K21+'Basic Price Adjustment'!$E44,"")</f>
        <v/>
      </c>
    </row>
    <row r="22" spans="1:1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/>
      <c r="L22" s="22" t="str">
        <f>IF(K22&lt;&gt;0,K22+'Basic Price Adjustment'!$E45,"")</f>
        <v/>
      </c>
    </row>
    <row r="23" spans="1:12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121</v>
      </c>
      <c r="J23" s="21">
        <f>IF(I23&lt;&gt;0,I23+'Basic Price Adjustment'!$E46,"")</f>
        <v>117.7</v>
      </c>
      <c r="K23" s="109"/>
      <c r="L23" s="21" t="str">
        <f>IF(K23&lt;&gt;0,K23+'Basic Price Adjustment'!$E46,"")</f>
        <v/>
      </c>
    </row>
    <row r="24" spans="1:1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  <c r="K24" s="109"/>
      <c r="L24" s="22" t="str">
        <f>IF(K24&lt;&gt;0,K24+'Basic Price Adjustment'!$E47,"")</f>
        <v/>
      </c>
    </row>
    <row r="25" spans="1:12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>
        <v>108.5</v>
      </c>
      <c r="H25" s="21">
        <f>IF(G25&lt;&gt;0,G25+'Basic Price Adjustment'!$E48,"")</f>
        <v>105.97</v>
      </c>
      <c r="I25" s="109">
        <v>108</v>
      </c>
      <c r="J25" s="21">
        <f>IF(I25&lt;&gt;0,I25+'Basic Price Adjustment'!$E48,"")</f>
        <v>105.47</v>
      </c>
      <c r="K25" s="109">
        <v>94.9</v>
      </c>
      <c r="L25" s="21">
        <f>IF(K25&lt;&gt;0,K25+'Basic Price Adjustment'!$E48,"")</f>
        <v>92.37</v>
      </c>
    </row>
    <row r="26" spans="1:12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>
        <v>108.5</v>
      </c>
      <c r="H26" s="22">
        <f>IF(G26&lt;&gt;0,G26+'Basic Price Adjustment'!$E49,"")</f>
        <v>105.97</v>
      </c>
      <c r="I26" s="109">
        <v>108</v>
      </c>
      <c r="J26" s="22">
        <f>IF(I26&lt;&gt;0,I26+'Basic Price Adjustment'!$E49,"")</f>
        <v>105.47</v>
      </c>
      <c r="K26" s="109">
        <v>94.9</v>
      </c>
      <c r="L26" s="22">
        <f>IF(K26&lt;&gt;0,K26+'Basic Price Adjustment'!$E49,"")</f>
        <v>92.37</v>
      </c>
    </row>
    <row r="27" spans="1:1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</row>
    <row r="28" spans="1:1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  <c r="K28" s="134"/>
      <c r="L28" s="26" t="str">
        <f>IF(K28&lt;&gt;0,K28+'Basic Price Adjustment'!$E51,"")</f>
        <v/>
      </c>
    </row>
  </sheetData>
  <mergeCells count="30">
    <mergeCell ref="C2:D2"/>
    <mergeCell ref="E2:F2"/>
    <mergeCell ref="G2:L2"/>
    <mergeCell ref="G4:L4"/>
    <mergeCell ref="G7:H7"/>
    <mergeCell ref="G8:H8"/>
    <mergeCell ref="I6:J6"/>
    <mergeCell ref="I7:J7"/>
    <mergeCell ref="I8:J8"/>
    <mergeCell ref="E3:F3"/>
    <mergeCell ref="E4:F4"/>
    <mergeCell ref="E5:F5"/>
    <mergeCell ref="G5:L5"/>
    <mergeCell ref="K6:L6"/>
    <mergeCell ref="K7:L7"/>
    <mergeCell ref="K8:L8"/>
    <mergeCell ref="G6:H6"/>
    <mergeCell ref="G3:L3"/>
    <mergeCell ref="E6:F6"/>
    <mergeCell ref="E7:F7"/>
    <mergeCell ref="E8:F8"/>
    <mergeCell ref="A3:A8"/>
    <mergeCell ref="B3:B4"/>
    <mergeCell ref="B5:B6"/>
    <mergeCell ref="C3:D3"/>
    <mergeCell ref="C4:D4"/>
    <mergeCell ref="C5:D5"/>
    <mergeCell ref="C6:D6"/>
    <mergeCell ref="C8:D8"/>
    <mergeCell ref="C7:D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  <pageSetUpPr fitToPage="1"/>
  </sheetPr>
  <dimension ref="A2: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S19" sqref="S19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1" hidden="1" customWidth="1"/>
    <col min="19" max="16384" width="9.140625" style="3"/>
  </cols>
  <sheetData>
    <row r="2" spans="1:1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7" t="s">
        <v>291</v>
      </c>
      <c r="R2" s="177"/>
    </row>
    <row r="3" spans="1:1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159" t="s">
        <v>242</v>
      </c>
      <c r="R3" s="160"/>
    </row>
    <row r="4" spans="1:1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161"/>
      <c r="R4" s="162"/>
    </row>
    <row r="5" spans="1:18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159" t="s">
        <v>67</v>
      </c>
      <c r="R5" s="160"/>
    </row>
    <row r="6" spans="1:1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61" t="s">
        <v>68</v>
      </c>
      <c r="R6" s="162"/>
    </row>
    <row r="7" spans="1:1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300</v>
      </c>
      <c r="L7" s="152"/>
      <c r="M7" s="151" t="s">
        <v>299</v>
      </c>
      <c r="N7" s="152"/>
      <c r="O7" s="151" t="s">
        <v>21</v>
      </c>
      <c r="P7" s="152"/>
      <c r="Q7" s="151" t="s">
        <v>24</v>
      </c>
      <c r="R7" s="152"/>
    </row>
    <row r="8" spans="1:1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83</v>
      </c>
      <c r="N8" s="154"/>
      <c r="O8" s="153" t="s">
        <v>59</v>
      </c>
      <c r="P8" s="154"/>
      <c r="Q8" s="153" t="s">
        <v>69</v>
      </c>
      <c r="R8" s="154"/>
    </row>
    <row r="9" spans="1:1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</row>
    <row r="10" spans="1:18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/>
      <c r="R10" s="25" t="str">
        <f>IF(Q10&lt;&gt;0,Q10+'Basic Price Adjustment'!$E33,"")</f>
        <v/>
      </c>
    </row>
    <row r="11" spans="1:1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/>
      <c r="R11" s="21" t="str">
        <f>IF(Q11&lt;&gt;0,Q11+'Basic Price Adjustment'!$E34,"")</f>
        <v/>
      </c>
    </row>
    <row r="12" spans="1:18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/>
      <c r="R12" s="22" t="str">
        <f>IF(Q12&lt;&gt;0,Q12+'Basic Price Adjustment'!$E35,"")</f>
        <v/>
      </c>
    </row>
    <row r="13" spans="1:1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/>
      <c r="R13" s="21" t="str">
        <f>IF(Q13&lt;&gt;0,Q13+'Basic Price Adjustment'!$E36,"")</f>
        <v/>
      </c>
    </row>
    <row r="14" spans="1:18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/>
      <c r="R14" s="22" t="str">
        <f>IF(Q14&lt;&gt;0,Q14+'Basic Price Adjustment'!$E37,"")</f>
        <v/>
      </c>
    </row>
    <row r="15" spans="1:1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/>
      <c r="R15" s="21" t="str">
        <f>IF(Q15&lt;&gt;0,Q15+'Basic Price Adjustment'!$E38,"")</f>
        <v/>
      </c>
    </row>
    <row r="16" spans="1:18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/>
      <c r="R16" s="22" t="str">
        <f>IF(Q16&lt;&gt;0,Q16+'Basic Price Adjustment'!$E39,"")</f>
        <v/>
      </c>
    </row>
    <row r="17" spans="1:18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/>
      <c r="R17" s="21" t="str">
        <f>IF(Q17&lt;&gt;0,Q17+'Basic Price Adjustment'!$E40,"")</f>
        <v/>
      </c>
    </row>
    <row r="18" spans="1:18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/>
      <c r="R18" s="22" t="str">
        <f>IF(Q18&lt;&gt;0,Q18+'Basic Price Adjustment'!$E41,"")</f>
        <v/>
      </c>
    </row>
    <row r="19" spans="1:18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/>
      <c r="R19" s="21" t="str">
        <f>IF(Q19&lt;&gt;0,Q19+'Basic Price Adjustment'!$E42,"")</f>
        <v/>
      </c>
    </row>
    <row r="20" spans="1:18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/>
      <c r="R20" s="22" t="str">
        <f>IF(Q20&lt;&gt;0,Q20+'Basic Price Adjustment'!$E43,"")</f>
        <v/>
      </c>
    </row>
    <row r="21" spans="1:18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/>
      <c r="R21" s="21" t="str">
        <f>IF(Q21&lt;&gt;0,Q21+'Basic Price Adjustment'!$E44,"")</f>
        <v/>
      </c>
    </row>
    <row r="22" spans="1:18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/>
      <c r="R22" s="22" t="str">
        <f>IF(Q22&lt;&gt;0,Q22+'Basic Price Adjustment'!$E45,"")</f>
        <v/>
      </c>
    </row>
    <row r="23" spans="1:18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/>
      <c r="R23" s="21" t="str">
        <f>IF(Q23&lt;&gt;0,Q23+'Basic Price Adjustment'!$E46,"")</f>
        <v/>
      </c>
    </row>
    <row r="24" spans="1:18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/>
      <c r="R24" s="22" t="str">
        <f>IF(Q24&lt;&gt;0,Q24+'Basic Price Adjustment'!$E47,"")</f>
        <v/>
      </c>
    </row>
    <row r="25" spans="1:18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/>
      <c r="R25" s="21" t="str">
        <f>IF(Q25&lt;&gt;0,Q25+'Basic Price Adjustment'!$E48,"")</f>
        <v/>
      </c>
    </row>
    <row r="26" spans="1:18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/>
      <c r="R26" s="22" t="str">
        <f>IF(Q26&lt;&gt;0,Q26+'Basic Price Adjustment'!$E49,"")</f>
        <v/>
      </c>
    </row>
    <row r="27" spans="1:18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</row>
    <row r="28" spans="1:18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</row>
  </sheetData>
  <mergeCells count="39">
    <mergeCell ref="C2:J2"/>
    <mergeCell ref="K2:P2"/>
    <mergeCell ref="Q2:R2"/>
    <mergeCell ref="O8:P8"/>
    <mergeCell ref="C8:D8"/>
    <mergeCell ref="G8:H8"/>
    <mergeCell ref="I8:J8"/>
    <mergeCell ref="K8:L8"/>
    <mergeCell ref="M8:N8"/>
    <mergeCell ref="K7:L7"/>
    <mergeCell ref="M7:N7"/>
    <mergeCell ref="O7:P7"/>
    <mergeCell ref="C6:D6"/>
    <mergeCell ref="K3:P3"/>
    <mergeCell ref="K6:L6"/>
    <mergeCell ref="M6:N6"/>
    <mergeCell ref="A3:A8"/>
    <mergeCell ref="B3:B4"/>
    <mergeCell ref="B5:B6"/>
    <mergeCell ref="C3:J3"/>
    <mergeCell ref="C4:J4"/>
    <mergeCell ref="C5:J5"/>
    <mergeCell ref="C7:D7"/>
    <mergeCell ref="G7:H7"/>
    <mergeCell ref="I7:J7"/>
    <mergeCell ref="G6:H6"/>
    <mergeCell ref="I6:J6"/>
    <mergeCell ref="E6:F6"/>
    <mergeCell ref="E7:F7"/>
    <mergeCell ref="E8:F8"/>
    <mergeCell ref="K4:P4"/>
    <mergeCell ref="K5:P5"/>
    <mergeCell ref="O6:P6"/>
    <mergeCell ref="Q8:R8"/>
    <mergeCell ref="Q3:R3"/>
    <mergeCell ref="Q4:R4"/>
    <mergeCell ref="Q5:R5"/>
    <mergeCell ref="Q6:R6"/>
    <mergeCell ref="Q7:R7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  <pageSetUpPr fitToPage="1"/>
  </sheetPr>
  <dimension ref="A2:X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18" width="11.7109375" style="3" hidden="1" customWidth="1"/>
    <col min="19" max="20" width="12.7109375" style="3" customWidth="1"/>
    <col min="21" max="22" width="11.7109375" style="1" customWidth="1"/>
    <col min="23" max="24" width="11.7109375" style="2" customWidth="1"/>
    <col min="25" max="16384" width="9.140625" style="3"/>
  </cols>
  <sheetData>
    <row r="2" spans="1:24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S2" s="192" t="s">
        <v>310</v>
      </c>
      <c r="T2" s="192"/>
      <c r="U2" s="177" t="s">
        <v>311</v>
      </c>
      <c r="V2" s="177"/>
      <c r="W2" s="177"/>
      <c r="X2" s="177"/>
    </row>
    <row r="3" spans="1:24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0"/>
      <c r="Q3" s="59"/>
      <c r="R3" s="59"/>
      <c r="S3" s="58">
        <v>205613</v>
      </c>
      <c r="T3" s="52"/>
      <c r="U3" s="230" t="s">
        <v>245</v>
      </c>
      <c r="V3" s="228"/>
      <c r="W3" s="228"/>
      <c r="X3" s="228"/>
    </row>
    <row r="4" spans="1:24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5"/>
      <c r="R4" s="65"/>
      <c r="S4" s="63"/>
      <c r="T4" s="64"/>
      <c r="U4" s="63"/>
      <c r="V4" s="64"/>
      <c r="W4" s="65"/>
      <c r="X4" s="65"/>
    </row>
    <row r="5" spans="1:24" s="27" customFormat="1" ht="30" customHeight="1" x14ac:dyDescent="0.2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66" t="s">
        <v>27</v>
      </c>
      <c r="R5" s="67"/>
      <c r="S5" s="66" t="s">
        <v>27</v>
      </c>
      <c r="T5" s="67"/>
      <c r="U5" s="66" t="s">
        <v>28</v>
      </c>
      <c r="V5" s="67"/>
      <c r="W5" s="67"/>
      <c r="X5" s="67"/>
    </row>
    <row r="6" spans="1:24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32</v>
      </c>
      <c r="R6" s="176"/>
      <c r="S6" s="175" t="s">
        <v>31</v>
      </c>
      <c r="T6" s="176"/>
      <c r="U6" s="149" t="s">
        <v>54</v>
      </c>
      <c r="V6" s="150"/>
      <c r="W6" s="161" t="s">
        <v>235</v>
      </c>
      <c r="X6" s="162"/>
    </row>
    <row r="7" spans="1:24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295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89</v>
      </c>
      <c r="R7" s="156"/>
      <c r="S7" s="155" t="s">
        <v>42</v>
      </c>
      <c r="T7" s="156"/>
      <c r="U7" s="151" t="s">
        <v>90</v>
      </c>
      <c r="V7" s="152"/>
      <c r="W7" s="151" t="s">
        <v>236</v>
      </c>
      <c r="X7" s="152"/>
    </row>
    <row r="8" spans="1:24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100</v>
      </c>
      <c r="R8" s="158"/>
      <c r="S8" s="157" t="s">
        <v>37</v>
      </c>
      <c r="T8" s="158"/>
      <c r="U8" s="153" t="s">
        <v>83</v>
      </c>
      <c r="V8" s="154"/>
      <c r="W8" s="153" t="s">
        <v>237</v>
      </c>
      <c r="X8" s="154"/>
    </row>
    <row r="9" spans="1:2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</row>
    <row r="10" spans="1:24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28"/>
      <c r="R10" s="25" t="str">
        <f>IF(Q10&lt;&gt;0,Q10+'Basic Price Adjustment'!$E33,"")</f>
        <v/>
      </c>
      <c r="S10" s="121">
        <v>72</v>
      </c>
      <c r="T10" s="25">
        <f>IF(S10&lt;&gt;0,S10+'Basic Price Adjustment'!$E33,"")</f>
        <v>70.23</v>
      </c>
      <c r="U10" s="121">
        <v>67.5</v>
      </c>
      <c r="V10" s="25">
        <f>IF(U10&lt;&gt;0,U10+'Basic Price Adjustment'!$E33,"")</f>
        <v>65.73</v>
      </c>
      <c r="W10" s="121">
        <v>72.5</v>
      </c>
      <c r="X10" s="25">
        <f>IF(W10&lt;&gt;0,W10+'Basic Price Adjustment'!$E33,"")</f>
        <v>70.73</v>
      </c>
    </row>
    <row r="11" spans="1:24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29"/>
      <c r="R11" s="21" t="str">
        <f>IF(Q11&lt;&gt;0,Q11+'Basic Price Adjustment'!$E34,"")</f>
        <v/>
      </c>
      <c r="S11" s="109">
        <v>80</v>
      </c>
      <c r="T11" s="21">
        <f>IF(S11&lt;&gt;0,S11+'Basic Price Adjustment'!$E34,"")</f>
        <v>78.010000000000005</v>
      </c>
      <c r="U11" s="109">
        <v>67.5</v>
      </c>
      <c r="V11" s="21">
        <f>IF(U11&lt;&gt;0,U11+'Basic Price Adjustment'!$E34,"")</f>
        <v>65.510000000000005</v>
      </c>
      <c r="W11" s="109">
        <v>72.5</v>
      </c>
      <c r="X11" s="21">
        <f>IF(W11&lt;&gt;0,W11+'Basic Price Adjustment'!$E34,"")</f>
        <v>70.510000000000005</v>
      </c>
    </row>
    <row r="12" spans="1:24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30"/>
      <c r="R12" s="22" t="str">
        <f>IF(Q12&lt;&gt;0,Q12+'Basic Price Adjustment'!$E35,"")</f>
        <v/>
      </c>
      <c r="S12" s="109">
        <v>77</v>
      </c>
      <c r="T12" s="22">
        <f>IF(S12&lt;&gt;0,S12+'Basic Price Adjustment'!$E35,"")</f>
        <v>74.739999999999995</v>
      </c>
      <c r="U12" s="109">
        <v>73.5</v>
      </c>
      <c r="V12" s="22">
        <f>IF(U12&lt;&gt;0,U12+'Basic Price Adjustment'!$E35,"")</f>
        <v>71.239999999999995</v>
      </c>
      <c r="W12" s="109">
        <v>78</v>
      </c>
      <c r="X12" s="22">
        <f>IF(W12&lt;&gt;0,W12+'Basic Price Adjustment'!$E35,"")</f>
        <v>75.739999999999995</v>
      </c>
    </row>
    <row r="13" spans="1:24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29"/>
      <c r="R13" s="21" t="str">
        <f>IF(Q13&lt;&gt;0,Q13+'Basic Price Adjustment'!$E36,"")</f>
        <v/>
      </c>
      <c r="S13" s="109">
        <v>77</v>
      </c>
      <c r="T13" s="21">
        <f>IF(S13&lt;&gt;0,S13+'Basic Price Adjustment'!$E36,"")</f>
        <v>74.739999999999995</v>
      </c>
      <c r="U13" s="109">
        <v>73.5</v>
      </c>
      <c r="V13" s="21">
        <f>IF(U13&lt;&gt;0,U13+'Basic Price Adjustment'!$E36,"")</f>
        <v>71.239999999999995</v>
      </c>
      <c r="W13" s="109">
        <v>78</v>
      </c>
      <c r="X13" s="21">
        <f>IF(W13&lt;&gt;0,W13+'Basic Price Adjustment'!$E36,"")</f>
        <v>75.739999999999995</v>
      </c>
    </row>
    <row r="14" spans="1:24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30"/>
      <c r="R14" s="22" t="str">
        <f>IF(Q14&lt;&gt;0,Q14+'Basic Price Adjustment'!$E37,"")</f>
        <v/>
      </c>
      <c r="S14" s="109">
        <v>77</v>
      </c>
      <c r="T14" s="22">
        <f>IF(S14&lt;&gt;0,S14+'Basic Price Adjustment'!$E37,"")</f>
        <v>74.650000000000006</v>
      </c>
      <c r="U14" s="109">
        <v>73.5</v>
      </c>
      <c r="V14" s="22">
        <f>IF(U14&lt;&gt;0,U14+'Basic Price Adjustment'!$E37,"")</f>
        <v>71.150000000000006</v>
      </c>
      <c r="W14" s="109">
        <v>78</v>
      </c>
      <c r="X14" s="22">
        <f>IF(W14&lt;&gt;0,W14+'Basic Price Adjustment'!$E37,"")</f>
        <v>75.650000000000006</v>
      </c>
    </row>
    <row r="15" spans="1:24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29"/>
      <c r="R15" s="21" t="str">
        <f>IF(Q15&lt;&gt;0,Q15+'Basic Price Adjustment'!$E38,"")</f>
        <v/>
      </c>
      <c r="S15" s="109">
        <v>92</v>
      </c>
      <c r="T15" s="21">
        <f>IF(S15&lt;&gt;0,S15+'Basic Price Adjustment'!$E38,"")</f>
        <v>89.69</v>
      </c>
      <c r="U15" s="109">
        <v>78</v>
      </c>
      <c r="V15" s="21">
        <f>IF(U15&lt;&gt;0,U15+'Basic Price Adjustment'!$E38,"")</f>
        <v>75.69</v>
      </c>
      <c r="W15" s="109">
        <v>94</v>
      </c>
      <c r="X15" s="21">
        <f>IF(W15&lt;&gt;0,W15+'Basic Price Adjustment'!$E38,"")</f>
        <v>91.69</v>
      </c>
    </row>
    <row r="16" spans="1:24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30"/>
      <c r="R16" s="22" t="str">
        <f>IF(Q16&lt;&gt;0,Q16+'Basic Price Adjustment'!$E39,"")</f>
        <v/>
      </c>
      <c r="S16" s="109">
        <v>79</v>
      </c>
      <c r="T16" s="22">
        <f>IF(S16&lt;&gt;0,S16+'Basic Price Adjustment'!$E39,"")</f>
        <v>76.87</v>
      </c>
      <c r="U16" s="109">
        <v>74.75</v>
      </c>
      <c r="V16" s="22">
        <f>IF(U16&lt;&gt;0,U16+'Basic Price Adjustment'!$E39,"")</f>
        <v>72.62</v>
      </c>
      <c r="W16" s="109">
        <v>80</v>
      </c>
      <c r="X16" s="22">
        <f>IF(W16&lt;&gt;0,W16+'Basic Price Adjustment'!$E39,"")</f>
        <v>77.87</v>
      </c>
    </row>
    <row r="17" spans="1:24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29"/>
      <c r="R17" s="21" t="str">
        <f>IF(Q17&lt;&gt;0,Q17+'Basic Price Adjustment'!$E40,"")</f>
        <v/>
      </c>
      <c r="S17" s="109">
        <v>81</v>
      </c>
      <c r="T17" s="21">
        <f>IF(S17&lt;&gt;0,S17+'Basic Price Adjustment'!$E40,"")</f>
        <v>78.2</v>
      </c>
      <c r="U17" s="109">
        <v>79.349999999999994</v>
      </c>
      <c r="V17" s="21">
        <f>IF(U17&lt;&gt;0,U17+'Basic Price Adjustment'!$E40,"")</f>
        <v>76.55</v>
      </c>
      <c r="W17" s="109">
        <v>85</v>
      </c>
      <c r="X17" s="21">
        <f>IF(W17&lt;&gt;0,W17+'Basic Price Adjustment'!$E40,"")</f>
        <v>82.2</v>
      </c>
    </row>
    <row r="18" spans="1:24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30"/>
      <c r="R18" s="22" t="str">
        <f>IF(Q18&lt;&gt;0,Q18+'Basic Price Adjustment'!$E41,"")</f>
        <v/>
      </c>
      <c r="S18" s="109">
        <v>86</v>
      </c>
      <c r="T18" s="22">
        <f>IF(S18&lt;&gt;0,S18+'Basic Price Adjustment'!$E41,"")</f>
        <v>83.24</v>
      </c>
      <c r="U18" s="109">
        <v>83.25</v>
      </c>
      <c r="V18" s="22">
        <f>IF(U18&lt;&gt;0,U18+'Basic Price Adjustment'!$E41,"")</f>
        <v>80.489999999999995</v>
      </c>
      <c r="W18" s="109">
        <v>98</v>
      </c>
      <c r="X18" s="22">
        <f>IF(W18&lt;&gt;0,W18+'Basic Price Adjustment'!$E41,"")</f>
        <v>95.24</v>
      </c>
    </row>
    <row r="19" spans="1:24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29"/>
      <c r="R19" s="21" t="str">
        <f>IF(Q19&lt;&gt;0,Q19+'Basic Price Adjustment'!$E42,"")</f>
        <v/>
      </c>
      <c r="S19" s="109">
        <v>81</v>
      </c>
      <c r="T19" s="21">
        <f>IF(S19&lt;&gt;0,S19+'Basic Price Adjustment'!$E42,"")</f>
        <v>78.239999999999995</v>
      </c>
      <c r="U19" s="109">
        <v>79.349999999999994</v>
      </c>
      <c r="V19" s="21">
        <f>IF(U19&lt;&gt;0,U19+'Basic Price Adjustment'!$E42,"")</f>
        <v>76.589999999999989</v>
      </c>
      <c r="W19" s="109">
        <v>83</v>
      </c>
      <c r="X19" s="21">
        <f>IF(W19&lt;&gt;0,W19+'Basic Price Adjustment'!$E42,"")</f>
        <v>80.239999999999995</v>
      </c>
    </row>
    <row r="20" spans="1:24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30"/>
      <c r="R20" s="22" t="str">
        <f>IF(Q20&lt;&gt;0,Q20+'Basic Price Adjustment'!$E43,"")</f>
        <v/>
      </c>
      <c r="S20" s="109">
        <v>100</v>
      </c>
      <c r="T20" s="22">
        <f>IF(S20&lt;&gt;0,S20+'Basic Price Adjustment'!$E43,"")</f>
        <v>97.29</v>
      </c>
      <c r="U20" s="109">
        <v>83.5</v>
      </c>
      <c r="V20" s="22">
        <f>IF(U20&lt;&gt;0,U20+'Basic Price Adjustment'!$E43,"")</f>
        <v>80.790000000000006</v>
      </c>
      <c r="W20" s="109">
        <v>98</v>
      </c>
      <c r="X20" s="22">
        <f>IF(W20&lt;&gt;0,W20+'Basic Price Adjustment'!$E43,"")</f>
        <v>95.29</v>
      </c>
    </row>
    <row r="21" spans="1:24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29"/>
      <c r="R21" s="21" t="str">
        <f>IF(Q21&lt;&gt;0,Q21+'Basic Price Adjustment'!$E44,"")</f>
        <v/>
      </c>
      <c r="S21" s="109">
        <v>112</v>
      </c>
      <c r="T21" s="21">
        <f>IF(S21&lt;&gt;0,S21+'Basic Price Adjustment'!$E44,"")</f>
        <v>108.57</v>
      </c>
      <c r="U21" s="109">
        <v>92.25</v>
      </c>
      <c r="V21" s="21">
        <f>IF(U21&lt;&gt;0,U21+'Basic Price Adjustment'!$E44,"")</f>
        <v>88.82</v>
      </c>
      <c r="W21" s="109"/>
      <c r="X21" s="21" t="str">
        <f>IF(W21&lt;&gt;0,W21+'Basic Price Adjustment'!$E44,"")</f>
        <v/>
      </c>
    </row>
    <row r="22" spans="1:24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30"/>
      <c r="R22" s="22" t="str">
        <f>IF(Q22&lt;&gt;0,Q22+'Basic Price Adjustment'!$E45,"")</f>
        <v/>
      </c>
      <c r="S22" s="109">
        <v>124</v>
      </c>
      <c r="T22" s="22">
        <f>IF(S22&lt;&gt;0,S22+'Basic Price Adjustment'!$E45,"")</f>
        <v>120.75</v>
      </c>
      <c r="U22" s="109">
        <v>94.25</v>
      </c>
      <c r="V22" s="22">
        <f>IF(U22&lt;&gt;0,U22+'Basic Price Adjustment'!$E45,"")</f>
        <v>91</v>
      </c>
      <c r="W22" s="109"/>
      <c r="X22" s="22" t="str">
        <f>IF(W22&lt;&gt;0,W22+'Basic Price Adjustment'!$E45,"")</f>
        <v/>
      </c>
    </row>
    <row r="23" spans="1:24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29"/>
      <c r="R23" s="21" t="str">
        <f>IF(Q23&lt;&gt;0,Q23+'Basic Price Adjustment'!$E46,"")</f>
        <v/>
      </c>
      <c r="S23" s="109">
        <v>110</v>
      </c>
      <c r="T23" s="21">
        <f>IF(S23&lt;&gt;0,S23+'Basic Price Adjustment'!$E46,"")</f>
        <v>106.7</v>
      </c>
      <c r="U23" s="109">
        <v>94.25</v>
      </c>
      <c r="V23" s="21">
        <f>IF(U23&lt;&gt;0,U23+'Basic Price Adjustment'!$E46,"")</f>
        <v>90.95</v>
      </c>
      <c r="W23" s="109">
        <v>105</v>
      </c>
      <c r="X23" s="21">
        <f>IF(W23&lt;&gt;0,W23+'Basic Price Adjustment'!$E46,"")</f>
        <v>101.7</v>
      </c>
    </row>
    <row r="24" spans="1:24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30"/>
      <c r="R24" s="22" t="str">
        <f>IF(Q24&lt;&gt;0,Q24+'Basic Price Adjustment'!$E47,"")</f>
        <v/>
      </c>
      <c r="S24" s="109">
        <v>121</v>
      </c>
      <c r="T24" s="22">
        <f>IF(S24&lt;&gt;0,S24+'Basic Price Adjustment'!$E47,"")</f>
        <v>117.61</v>
      </c>
      <c r="U24" s="109">
        <v>98.25</v>
      </c>
      <c r="V24" s="22">
        <f>IF(U24&lt;&gt;0,U24+'Basic Price Adjustment'!$E47,"")</f>
        <v>94.86</v>
      </c>
      <c r="W24" s="109"/>
      <c r="X24" s="22" t="str">
        <f>IF(W24&lt;&gt;0,W24+'Basic Price Adjustment'!$E47,"")</f>
        <v/>
      </c>
    </row>
    <row r="25" spans="1:24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29"/>
      <c r="R25" s="21" t="str">
        <f>IF(Q25&lt;&gt;0,Q25+'Basic Price Adjustment'!$E48,"")</f>
        <v/>
      </c>
      <c r="S25" s="109">
        <v>89</v>
      </c>
      <c r="T25" s="21">
        <f>IF(S25&lt;&gt;0,S25+'Basic Price Adjustment'!$E48,"")</f>
        <v>86.47</v>
      </c>
      <c r="U25" s="109">
        <v>83.4</v>
      </c>
      <c r="V25" s="21">
        <f>IF(U25&lt;&gt;0,U25+'Basic Price Adjustment'!$E48,"")</f>
        <v>80.87</v>
      </c>
      <c r="W25" s="109">
        <v>100</v>
      </c>
      <c r="X25" s="21">
        <f>IF(W25&lt;&gt;0,W25+'Basic Price Adjustment'!$E48,"")</f>
        <v>97.47</v>
      </c>
    </row>
    <row r="26" spans="1:24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30"/>
      <c r="R26" s="22" t="str">
        <f>IF(Q26&lt;&gt;0,Q26+'Basic Price Adjustment'!$E49,"")</f>
        <v/>
      </c>
      <c r="S26" s="109">
        <v>102</v>
      </c>
      <c r="T26" s="22">
        <f>IF(S26&lt;&gt;0,S26+'Basic Price Adjustment'!$E49,"")</f>
        <v>99.47</v>
      </c>
      <c r="U26" s="109">
        <v>83.4</v>
      </c>
      <c r="V26" s="22">
        <f>IF(U26&lt;&gt;0,U26+'Basic Price Adjustment'!$E49,"")</f>
        <v>80.87</v>
      </c>
      <c r="W26" s="109">
        <v>100</v>
      </c>
      <c r="X26" s="22">
        <f>IF(W26&lt;&gt;0,W26+'Basic Price Adjustment'!$E49,"")</f>
        <v>97.47</v>
      </c>
    </row>
    <row r="27" spans="1:24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</row>
    <row r="28" spans="1:24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111"/>
      <c r="O28" s="31"/>
      <c r="P28" s="26" t="str">
        <f>IF(O28&lt;&gt;0,O28+'Basic Price Adjustment'!$E51,"")</f>
        <v/>
      </c>
      <c r="Q28" s="31"/>
      <c r="R28" s="26" t="str">
        <f>IF(Q28&lt;&gt;0,Q28+'Basic Price Adjustment'!$E51,"")</f>
        <v/>
      </c>
      <c r="S28" s="4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</row>
  </sheetData>
  <mergeCells count="47">
    <mergeCell ref="C2:J2"/>
    <mergeCell ref="K2:P2"/>
    <mergeCell ref="S2:T2"/>
    <mergeCell ref="U2:X2"/>
    <mergeCell ref="C3:J3"/>
    <mergeCell ref="U3:X3"/>
    <mergeCell ref="C4:J4"/>
    <mergeCell ref="C5:J5"/>
    <mergeCell ref="C6:D6"/>
    <mergeCell ref="G6:H6"/>
    <mergeCell ref="I6:J6"/>
    <mergeCell ref="E6:F6"/>
    <mergeCell ref="S8:T8"/>
    <mergeCell ref="Q6:R6"/>
    <mergeCell ref="Q7:R7"/>
    <mergeCell ref="Q8:R8"/>
    <mergeCell ref="S6:T6"/>
    <mergeCell ref="S7:T7"/>
    <mergeCell ref="G7:H7"/>
    <mergeCell ref="I7:J7"/>
    <mergeCell ref="C8:D8"/>
    <mergeCell ref="G8:H8"/>
    <mergeCell ref="I8:J8"/>
    <mergeCell ref="E7:F7"/>
    <mergeCell ref="E8:F8"/>
    <mergeCell ref="A3:A8"/>
    <mergeCell ref="B3:B4"/>
    <mergeCell ref="K3:P3"/>
    <mergeCell ref="B5:B6"/>
    <mergeCell ref="K5:P5"/>
    <mergeCell ref="K4:P4"/>
    <mergeCell ref="K6:L6"/>
    <mergeCell ref="M6:N6"/>
    <mergeCell ref="O6:P6"/>
    <mergeCell ref="K8:L8"/>
    <mergeCell ref="M8:N8"/>
    <mergeCell ref="O8:P8"/>
    <mergeCell ref="K7:L7"/>
    <mergeCell ref="M7:N7"/>
    <mergeCell ref="O7:P7"/>
    <mergeCell ref="C7:D7"/>
    <mergeCell ref="U6:V6"/>
    <mergeCell ref="U7:V7"/>
    <mergeCell ref="U8:V8"/>
    <mergeCell ref="W6:X6"/>
    <mergeCell ref="W7:X7"/>
    <mergeCell ref="W8:X8"/>
  </mergeCells>
  <printOptions horizontalCentered="1" verticalCentered="1"/>
  <pageMargins left="0.25" right="0.25" top="0.75" bottom="0.75" header="0.3" footer="0.3"/>
  <pageSetup scale="53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9"/>
      <c r="E3" s="59"/>
      <c r="F3" s="52"/>
      <c r="G3" s="58">
        <v>203089</v>
      </c>
      <c r="H3" s="59"/>
      <c r="I3" s="59"/>
      <c r="J3" s="59"/>
    </row>
    <row r="4" spans="1:10" s="27" customFormat="1" ht="30" customHeight="1" thickBot="1" x14ac:dyDescent="0.25">
      <c r="A4" s="171"/>
      <c r="B4" s="172"/>
      <c r="C4" s="60"/>
      <c r="D4" s="61"/>
      <c r="E4" s="61"/>
      <c r="F4" s="62"/>
      <c r="G4" s="60"/>
      <c r="H4" s="61"/>
      <c r="I4" s="61"/>
      <c r="J4" s="61"/>
    </row>
    <row r="5" spans="1:10" s="27" customFormat="1" ht="30" customHeight="1" x14ac:dyDescent="0.2">
      <c r="A5" s="171"/>
      <c r="B5" s="173" t="s">
        <v>11</v>
      </c>
      <c r="C5" s="58" t="s">
        <v>126</v>
      </c>
      <c r="D5" s="59"/>
      <c r="E5" s="59"/>
      <c r="F5" s="52"/>
      <c r="G5" s="58" t="s">
        <v>28</v>
      </c>
      <c r="H5" s="59"/>
      <c r="I5" s="59"/>
      <c r="J5" s="59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175" t="s">
        <v>40</v>
      </c>
      <c r="H6" s="176"/>
      <c r="I6" s="175" t="s">
        <v>41</v>
      </c>
      <c r="J6" s="176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234</v>
      </c>
      <c r="F7" s="156"/>
      <c r="G7" s="155" t="s">
        <v>43</v>
      </c>
      <c r="H7" s="156"/>
      <c r="I7" s="155" t="s">
        <v>16</v>
      </c>
      <c r="J7" s="156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157" t="s">
        <v>44</v>
      </c>
      <c r="H8" s="158"/>
      <c r="I8" s="157" t="s">
        <v>45</v>
      </c>
      <c r="J8" s="158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17">
        <v>79.27</v>
      </c>
      <c r="D10" s="25">
        <f>IF(C10&lt;&gt;0,C10+'Basic Price Adjustment'!$E33,"")</f>
        <v>77.5</v>
      </c>
      <c r="E10" s="117">
        <v>77.599999999999994</v>
      </c>
      <c r="F10" s="25">
        <f>IF(E10&lt;&gt;0,E10+'Basic Price Adjustment'!$E33,"")</f>
        <v>75.83</v>
      </c>
      <c r="G10" s="117">
        <v>80</v>
      </c>
      <c r="H10" s="25">
        <f>IF(G10&lt;&gt;0,G10+'Basic Price Adjustment'!$E33,"")</f>
        <v>78.23</v>
      </c>
      <c r="I10" s="117">
        <v>80</v>
      </c>
      <c r="J10" s="25">
        <f>IF(I10&lt;&gt;0,I10+'Basic Price Adjustment'!$E33,"")</f>
        <v>78.23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>
        <v>80.75</v>
      </c>
      <c r="H11" s="21">
        <f>IF(G11&lt;&gt;0,G11+'Basic Price Adjustment'!$E34,"")</f>
        <v>78.760000000000005</v>
      </c>
      <c r="I11" s="109">
        <v>80.75</v>
      </c>
      <c r="J11" s="21">
        <f>IF(I11&lt;&gt;0,I11+'Basic Price Adjustment'!$E34,"")</f>
        <v>78.760000000000005</v>
      </c>
    </row>
    <row r="12" spans="1:10" ht="20.100000000000001" customHeight="1" x14ac:dyDescent="0.2">
      <c r="A12" s="104">
        <v>3</v>
      </c>
      <c r="B12" s="34" t="s">
        <v>105</v>
      </c>
      <c r="C12" s="115">
        <v>80.37</v>
      </c>
      <c r="D12" s="22">
        <f>IF(C12&lt;&gt;0,C12+'Basic Price Adjustment'!$E35,"")</f>
        <v>78.11</v>
      </c>
      <c r="E12" s="115">
        <v>80.77</v>
      </c>
      <c r="F12" s="22">
        <f>IF(E12&lt;&gt;0,E12+'Basic Price Adjustment'!$E35,"")</f>
        <v>78.509999999999991</v>
      </c>
      <c r="G12" s="115">
        <v>82.25</v>
      </c>
      <c r="H12" s="22">
        <f>IF(G12&lt;&gt;0,G12+'Basic Price Adjustment'!$E35,"")</f>
        <v>79.989999999999995</v>
      </c>
      <c r="I12" s="115">
        <v>82.25</v>
      </c>
      <c r="J12" s="22">
        <f>IF(I12&lt;&gt;0,I12+'Basic Price Adjustment'!$E35,"")</f>
        <v>79.989999999999995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82.25</v>
      </c>
      <c r="H13" s="21">
        <f>IF(G13&lt;&gt;0,G13+'Basic Price Adjustment'!$E36,"")</f>
        <v>79.989999999999995</v>
      </c>
      <c r="I13" s="109">
        <v>82.25</v>
      </c>
      <c r="J13" s="21">
        <f>IF(I13&lt;&gt;0,I13+'Basic Price Adjustment'!$E36,"")</f>
        <v>79.989999999999995</v>
      </c>
    </row>
    <row r="14" spans="1:10" ht="20.100000000000001" customHeight="1" x14ac:dyDescent="0.2">
      <c r="A14" s="104">
        <v>5</v>
      </c>
      <c r="B14" s="34" t="s">
        <v>107</v>
      </c>
      <c r="C14" s="115">
        <v>80.510000000000005</v>
      </c>
      <c r="D14" s="22">
        <f>IF(C14&lt;&gt;0,C14+'Basic Price Adjustment'!$E37,"")</f>
        <v>78.160000000000011</v>
      </c>
      <c r="E14" s="115">
        <v>82.95</v>
      </c>
      <c r="F14" s="22">
        <f>IF(E14&lt;&gt;0,E14+'Basic Price Adjustment'!$E37,"")</f>
        <v>80.600000000000009</v>
      </c>
      <c r="G14" s="115">
        <v>82.25</v>
      </c>
      <c r="H14" s="22">
        <f>IF(G14&lt;&gt;0,G14+'Basic Price Adjustment'!$E37,"")</f>
        <v>79.900000000000006</v>
      </c>
      <c r="I14" s="115">
        <v>82.25</v>
      </c>
      <c r="J14" s="22">
        <f>IF(I14&lt;&gt;0,I14+'Basic Price Adjustment'!$E37,"")</f>
        <v>79.900000000000006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>
        <v>91</v>
      </c>
      <c r="H15" s="21">
        <f>IF(G15&lt;&gt;0,G15+'Basic Price Adjustment'!$E38,"")</f>
        <v>88.69</v>
      </c>
      <c r="I15" s="109">
        <v>91</v>
      </c>
      <c r="J15" s="21">
        <f>IF(I15&lt;&gt;0,I15+'Basic Price Adjustment'!$E38,"")</f>
        <v>88.69</v>
      </c>
    </row>
    <row r="16" spans="1:10" ht="20.100000000000001" customHeight="1" x14ac:dyDescent="0.2">
      <c r="A16" s="104">
        <v>7</v>
      </c>
      <c r="B16" s="34" t="s">
        <v>109</v>
      </c>
      <c r="C16" s="115">
        <v>83.74</v>
      </c>
      <c r="D16" s="22">
        <f>IF(C16&lt;&gt;0,C16+'Basic Price Adjustment'!$E39,"")</f>
        <v>81.61</v>
      </c>
      <c r="E16" s="115">
        <v>82.65</v>
      </c>
      <c r="F16" s="22">
        <f>IF(E16&lt;&gt;0,E16+'Basic Price Adjustment'!$E39,"")</f>
        <v>80.52000000000001</v>
      </c>
      <c r="G16" s="115">
        <v>84.35</v>
      </c>
      <c r="H16" s="22">
        <f>IF(G16&lt;&gt;0,G16+'Basic Price Adjustment'!$E39,"")</f>
        <v>82.22</v>
      </c>
      <c r="I16" s="115">
        <v>84.35</v>
      </c>
      <c r="J16" s="22">
        <f>IF(I16&lt;&gt;0,I16+'Basic Price Adjustment'!$E39,"")</f>
        <v>82.22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88.75</v>
      </c>
      <c r="H17" s="21">
        <f>IF(G17&lt;&gt;0,G17+'Basic Price Adjustment'!$E40,"")</f>
        <v>85.95</v>
      </c>
      <c r="I17" s="109">
        <v>88.75</v>
      </c>
      <c r="J17" s="21">
        <f>IF(I17&lt;&gt;0,I17+'Basic Price Adjustment'!$E40,"")</f>
        <v>85.95</v>
      </c>
    </row>
    <row r="18" spans="1:10" ht="20.100000000000001" customHeight="1" x14ac:dyDescent="0.2">
      <c r="A18" s="104">
        <v>9</v>
      </c>
      <c r="B18" s="34" t="s">
        <v>111</v>
      </c>
      <c r="C18" s="115">
        <v>98.54</v>
      </c>
      <c r="D18" s="22">
        <f>IF(C18&lt;&gt;0,C18+'Basic Price Adjustment'!$E41,"")</f>
        <v>95.78</v>
      </c>
      <c r="E18" s="115">
        <v>94.14</v>
      </c>
      <c r="F18" s="22">
        <f>IF(E18&lt;&gt;0,E18+'Basic Price Adjustment'!$E41,"")</f>
        <v>91.38</v>
      </c>
      <c r="G18" s="115">
        <v>98.5</v>
      </c>
      <c r="H18" s="22">
        <f>IF(G18&lt;&gt;0,G18+'Basic Price Adjustment'!$E41,"")</f>
        <v>95.74</v>
      </c>
      <c r="I18" s="115">
        <v>98.5</v>
      </c>
      <c r="J18" s="22">
        <f>IF(I18&lt;&gt;0,I18+'Basic Price Adjustment'!$E41,"")</f>
        <v>95.74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88.75</v>
      </c>
      <c r="H19" s="21">
        <f>IF(G19&lt;&gt;0,G19+'Basic Price Adjustment'!$E42,"")</f>
        <v>85.99</v>
      </c>
      <c r="I19" s="109">
        <v>88.75</v>
      </c>
      <c r="J19" s="21">
        <f>IF(I19&lt;&gt;0,I19+'Basic Price Adjustment'!$E42,"")</f>
        <v>85.99</v>
      </c>
    </row>
    <row r="20" spans="1:10" ht="20.100000000000001" customHeight="1" x14ac:dyDescent="0.2">
      <c r="A20" s="104">
        <v>11</v>
      </c>
      <c r="B20" s="34" t="s">
        <v>113</v>
      </c>
      <c r="C20" s="115">
        <v>96.56</v>
      </c>
      <c r="D20" s="22">
        <f>IF(C20&lt;&gt;0,C20+'Basic Price Adjustment'!$E43,"")</f>
        <v>93.850000000000009</v>
      </c>
      <c r="E20" s="115">
        <v>96.89</v>
      </c>
      <c r="F20" s="22">
        <f>IF(E20&lt;&gt;0,E20+'Basic Price Adjustment'!$E43,"")</f>
        <v>94.18</v>
      </c>
      <c r="G20" s="115">
        <v>98</v>
      </c>
      <c r="H20" s="22">
        <f>IF(G20&lt;&gt;0,G20+'Basic Price Adjustment'!$E43,"")</f>
        <v>95.29</v>
      </c>
      <c r="I20" s="115">
        <v>98</v>
      </c>
      <c r="J20" s="22">
        <f>IF(I20&lt;&gt;0,I20+'Basic Price Adjustment'!$E43,"")</f>
        <v>95.29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>
        <v>120</v>
      </c>
      <c r="H21" s="21">
        <f>IF(G21&lt;&gt;0,G21+'Basic Price Adjustment'!$E44,"")</f>
        <v>116.57</v>
      </c>
      <c r="I21" s="109">
        <v>120</v>
      </c>
      <c r="J21" s="21">
        <f>IF(I21&lt;&gt;0,I21+'Basic Price Adjustment'!$E44,"")</f>
        <v>116.57</v>
      </c>
    </row>
    <row r="22" spans="1:10" ht="20.100000000000001" customHeight="1" x14ac:dyDescent="0.2">
      <c r="A22" s="104">
        <v>13</v>
      </c>
      <c r="B22" s="34" t="s">
        <v>115</v>
      </c>
      <c r="C22" s="115">
        <v>120</v>
      </c>
      <c r="D22" s="22">
        <f>IF(C22&lt;&gt;0,C22+'Basic Price Adjustment'!$E45,"")</f>
        <v>116.75</v>
      </c>
      <c r="E22" s="115">
        <v>119.75</v>
      </c>
      <c r="F22" s="22">
        <f>IF(E22&lt;&gt;0,E22+'Basic Price Adjustment'!$E45,"")</f>
        <v>116.5</v>
      </c>
      <c r="G22" s="115">
        <v>120</v>
      </c>
      <c r="H22" s="22">
        <f>IF(G22&lt;&gt;0,G22+'Basic Price Adjustment'!$E45,"")</f>
        <v>116.75</v>
      </c>
      <c r="I22" s="115">
        <v>120</v>
      </c>
      <c r="J22" s="22">
        <f>IF(I22&lt;&gt;0,I22+'Basic Price Adjustment'!$E45,"")</f>
        <v>116.75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>
        <v>115</v>
      </c>
      <c r="H23" s="21">
        <f>IF(G23&lt;&gt;0,G23+'Basic Price Adjustment'!$E46,"")</f>
        <v>111.7</v>
      </c>
      <c r="I23" s="109">
        <v>115</v>
      </c>
      <c r="J23" s="21">
        <f>IF(I23&lt;&gt;0,I23+'Basic Price Adjustment'!$E46,"")</f>
        <v>111.7</v>
      </c>
    </row>
    <row r="24" spans="1:10" ht="20.100000000000001" customHeight="1" x14ac:dyDescent="0.2">
      <c r="A24" s="104">
        <v>15</v>
      </c>
      <c r="B24" s="34" t="s">
        <v>117</v>
      </c>
      <c r="C24" s="115">
        <v>117.67</v>
      </c>
      <c r="D24" s="22">
        <f>IF(C24&lt;&gt;0,C24+'Basic Price Adjustment'!$E47,"")</f>
        <v>114.28</v>
      </c>
      <c r="E24" s="115">
        <v>119.67</v>
      </c>
      <c r="F24" s="22">
        <f>IF(E24&lt;&gt;0,E24+'Basic Price Adjustment'!$E47,"")</f>
        <v>116.28</v>
      </c>
      <c r="G24" s="115">
        <v>120</v>
      </c>
      <c r="H24" s="22">
        <f>IF(G24&lt;&gt;0,G24+'Basic Price Adjustment'!$E47,"")</f>
        <v>116.61</v>
      </c>
      <c r="I24" s="115">
        <v>120</v>
      </c>
      <c r="J24" s="22">
        <f>IF(I24&lt;&gt;0,I24+'Basic Price Adjustment'!$E47,"")</f>
        <v>116.61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>
        <v>97.25</v>
      </c>
      <c r="H25" s="21">
        <f>IF(G25&lt;&gt;0,G25+'Basic Price Adjustment'!$E48,"")</f>
        <v>94.72</v>
      </c>
      <c r="I25" s="109">
        <v>97.25</v>
      </c>
      <c r="J25" s="21">
        <f>IF(I25&lt;&gt;0,I25+'Basic Price Adjustment'!$E48,"")</f>
        <v>94.72</v>
      </c>
    </row>
    <row r="26" spans="1:10" ht="20.100000000000001" customHeight="1" x14ac:dyDescent="0.2">
      <c r="A26" s="104">
        <v>17</v>
      </c>
      <c r="B26" s="34" t="s">
        <v>119</v>
      </c>
      <c r="C26" s="115">
        <v>95.77</v>
      </c>
      <c r="D26" s="22">
        <f>IF(C26&lt;&gt;0,C26+'Basic Price Adjustment'!$E49,"")</f>
        <v>93.24</v>
      </c>
      <c r="E26" s="115">
        <v>97.27</v>
      </c>
      <c r="F26" s="22">
        <f>IF(E26&lt;&gt;0,E26+'Basic Price Adjustment'!$E49,"")</f>
        <v>94.74</v>
      </c>
      <c r="G26" s="115">
        <v>97.25</v>
      </c>
      <c r="H26" s="22">
        <f>IF(G26&lt;&gt;0,G26+'Basic Price Adjustment'!$E49,"")</f>
        <v>94.72</v>
      </c>
      <c r="I26" s="115">
        <v>97.25</v>
      </c>
      <c r="J26" s="22">
        <f>IF(I26&lt;&gt;0,I26+'Basic Price Adjustment'!$E49,"")</f>
        <v>94.72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31"/>
      <c r="D28" s="26" t="str">
        <f>IF(C28&lt;&gt;0,C28+'Basic Price Adjustment'!$E51,"")</f>
        <v/>
      </c>
      <c r="E28" s="31"/>
      <c r="F28" s="26" t="str">
        <f>IF(E28&lt;&gt;0,E28+'Basic Price Adjustment'!$E51,"")</f>
        <v/>
      </c>
      <c r="G28" s="31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17">
    <mergeCell ref="A3:A8"/>
    <mergeCell ref="B3:B4"/>
    <mergeCell ref="B5:B6"/>
    <mergeCell ref="E7:F7"/>
    <mergeCell ref="G7:H7"/>
    <mergeCell ref="G8:H8"/>
    <mergeCell ref="C8:D8"/>
    <mergeCell ref="C7:D7"/>
    <mergeCell ref="E6:F6"/>
    <mergeCell ref="E8:F8"/>
    <mergeCell ref="C6:D6"/>
    <mergeCell ref="C2:F2"/>
    <mergeCell ref="G2:J2"/>
    <mergeCell ref="I6:J6"/>
    <mergeCell ref="I7:J7"/>
    <mergeCell ref="I8:J8"/>
    <mergeCell ref="G6:H6"/>
  </mergeCells>
  <phoneticPr fontId="17" type="noConversion"/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  <pageSetUpPr fitToPage="1"/>
  </sheetPr>
  <dimension ref="A2:A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0" width="11.7109375" style="3" bestFit="1" customWidth="1"/>
    <col min="21" max="22" width="11.7109375" style="1" customWidth="1"/>
    <col min="23" max="26" width="11.7109375" style="3" bestFit="1" customWidth="1"/>
    <col min="27" max="34" width="11.7109375" style="1" customWidth="1"/>
    <col min="35" max="16384" width="9.140625" style="3"/>
  </cols>
  <sheetData>
    <row r="2" spans="1:34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234" t="s">
        <v>317</v>
      </c>
      <c r="T2" s="235"/>
      <c r="U2" s="249" t="s">
        <v>329</v>
      </c>
      <c r="V2" s="177"/>
      <c r="W2" s="177" t="s">
        <v>345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</row>
    <row r="3" spans="1:3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</row>
    <row r="4" spans="1:34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61"/>
      <c r="N4" s="180"/>
      <c r="O4" s="180"/>
      <c r="P4" s="180"/>
      <c r="Q4" s="180"/>
      <c r="R4" s="162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</row>
    <row r="5" spans="1:34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246" t="s">
        <v>60</v>
      </c>
      <c r="T5" s="247"/>
      <c r="U5" s="247"/>
      <c r="V5" s="247"/>
      <c r="W5" s="247"/>
      <c r="X5" s="247"/>
      <c r="Y5" s="247"/>
      <c r="Z5" s="248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</row>
    <row r="6" spans="1:34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61" t="s">
        <v>55</v>
      </c>
      <c r="N6" s="162"/>
      <c r="O6" s="161" t="s">
        <v>54</v>
      </c>
      <c r="P6" s="162"/>
      <c r="Q6" s="161" t="s">
        <v>56</v>
      </c>
      <c r="R6" s="162"/>
      <c r="S6" s="186" t="s">
        <v>261</v>
      </c>
      <c r="T6" s="188"/>
      <c r="U6" s="149" t="s">
        <v>262</v>
      </c>
      <c r="V6" s="164"/>
      <c r="W6" s="175" t="s">
        <v>260</v>
      </c>
      <c r="X6" s="176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</row>
    <row r="7" spans="1:34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297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152</v>
      </c>
      <c r="V7" s="156"/>
      <c r="W7" s="155" t="s">
        <v>272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</row>
    <row r="8" spans="1:34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69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76" t="s">
        <v>153</v>
      </c>
      <c r="V8" s="77"/>
      <c r="W8" s="157" t="s">
        <v>273</v>
      </c>
      <c r="X8" s="158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</row>
    <row r="9" spans="1:3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</row>
    <row r="10" spans="1:3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69.23</v>
      </c>
      <c r="E10" s="121">
        <v>56.5</v>
      </c>
      <c r="F10" s="25">
        <f>IF(E10&lt;&gt;0,E10+'Basic Price Adjustment'!$E33,"")</f>
        <v>54.73</v>
      </c>
      <c r="G10" s="121">
        <v>56.5</v>
      </c>
      <c r="H10" s="25">
        <f>IF(G10&lt;&gt;0,G10+'Basic Price Adjustment'!$E33,"")</f>
        <v>54.73</v>
      </c>
      <c r="I10" s="121">
        <v>67.42</v>
      </c>
      <c r="J10" s="25">
        <f>IF(I10&lt;&gt;0,I10+'Basic Price Adjustment'!$E33,"")</f>
        <v>65.650000000000006</v>
      </c>
      <c r="K10" s="121">
        <v>56.5</v>
      </c>
      <c r="L10" s="25">
        <f>IF(K10&lt;&gt;0,K10+'Basic Price Adjustment'!$E33,"")</f>
        <v>54.73</v>
      </c>
      <c r="M10" s="121">
        <v>74.849999999999994</v>
      </c>
      <c r="N10" s="25">
        <f>IF(M10&lt;&gt;0,M10+'Basic Price Adjustment'!$E33,"")</f>
        <v>73.08</v>
      </c>
      <c r="O10" s="50">
        <v>67.56</v>
      </c>
      <c r="P10" s="25">
        <f>IF(O10&lt;&gt;0,O10+'Basic Price Adjustment'!$E33,"")</f>
        <v>65.790000000000006</v>
      </c>
      <c r="Q10" s="111">
        <v>74.87</v>
      </c>
      <c r="R10" s="25">
        <f>IF(Q10&lt;&gt;0,Q10+'Basic Price Adjustment'!$E33,"")</f>
        <v>73.100000000000009</v>
      </c>
      <c r="S10" s="111">
        <v>72</v>
      </c>
      <c r="T10" s="25">
        <f>IF(S10&lt;&gt;0,S10+'Basic Price Adjustment'!$E33,"")</f>
        <v>70.23</v>
      </c>
      <c r="U10" s="121">
        <v>84.5</v>
      </c>
      <c r="V10" s="25">
        <f>IF(U10&lt;&gt;0,U10+'Basic Price Adjustment'!$E33,"")</f>
        <v>82.73</v>
      </c>
      <c r="W10" s="121">
        <v>76</v>
      </c>
      <c r="X10" s="25">
        <f>IF(W10&lt;&gt;0,W10+'Basic Price Adjustment'!$E33,"")</f>
        <v>74.23</v>
      </c>
      <c r="Y10" s="121">
        <v>87</v>
      </c>
      <c r="Z10" s="25">
        <f>IF(Y10&lt;&gt;0,Y10+'Basic Price Adjustment'!$E33,"")</f>
        <v>85.23</v>
      </c>
      <c r="AA10" s="121">
        <v>85.75</v>
      </c>
      <c r="AB10" s="25">
        <f>IF(AA10&lt;&gt;0,AA10+'Basic Price Adjustment'!$E33,"")</f>
        <v>83.98</v>
      </c>
      <c r="AC10" s="121">
        <v>85.75</v>
      </c>
      <c r="AD10" s="25">
        <f>IF(AC10&lt;&gt;0,AC10+'Basic Price Adjustment'!$E33,"")</f>
        <v>83.98</v>
      </c>
      <c r="AE10" s="121">
        <v>75.5</v>
      </c>
      <c r="AF10" s="25">
        <f>IF(AE10&lt;&gt;0,AE10+'Basic Price Adjustment'!$E33,"")</f>
        <v>73.73</v>
      </c>
      <c r="AG10" s="121">
        <v>72</v>
      </c>
      <c r="AH10" s="25">
        <f>IF(AG10&lt;&gt;0,AG10+'Basic Price Adjustment'!$E33,"")</f>
        <v>70.23</v>
      </c>
    </row>
    <row r="11" spans="1:3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09">
        <v>58.76</v>
      </c>
      <c r="F11" s="21">
        <f>IF(E11&lt;&gt;0,E11+'Basic Price Adjustment'!$E34,"")</f>
        <v>56.769999999999996</v>
      </c>
      <c r="G11" s="109">
        <v>58.76</v>
      </c>
      <c r="H11" s="21">
        <f>IF(G11&lt;&gt;0,G11+'Basic Price Adjustment'!$E34,"")</f>
        <v>56.769999999999996</v>
      </c>
      <c r="I11" s="109">
        <v>70.98</v>
      </c>
      <c r="J11" s="21">
        <f>IF(I11&lt;&gt;0,I11+'Basic Price Adjustment'!$E34,"")</f>
        <v>68.990000000000009</v>
      </c>
      <c r="K11" s="109">
        <v>58.76</v>
      </c>
      <c r="L11" s="21">
        <f>IF(K11&lt;&gt;0,K11+'Basic Price Adjustment'!$E34,"")</f>
        <v>56.769999999999996</v>
      </c>
      <c r="M11" s="109">
        <v>79.06</v>
      </c>
      <c r="N11" s="21">
        <f>IF(M11&lt;&gt;0,M11+'Basic Price Adjustment'!$E34,"")</f>
        <v>77.070000000000007</v>
      </c>
      <c r="O11" s="29">
        <v>67.31</v>
      </c>
      <c r="P11" s="21">
        <f>IF(O11&lt;&gt;0,O11+'Basic Price Adjustment'!$E34,"")</f>
        <v>65.320000000000007</v>
      </c>
      <c r="Q11" s="111">
        <v>78.77</v>
      </c>
      <c r="R11" s="21">
        <f>IF(Q11&lt;&gt;0,Q11+'Basic Price Adjustment'!$E34,"")</f>
        <v>76.78</v>
      </c>
      <c r="S11" s="111">
        <v>74</v>
      </c>
      <c r="T11" s="21">
        <f>IF(S11&lt;&gt;0,S11+'Basic Price Adjustment'!$E34,"")</f>
        <v>72.010000000000005</v>
      </c>
      <c r="U11" s="109">
        <v>88</v>
      </c>
      <c r="V11" s="21">
        <f>IF(U11&lt;&gt;0,U11+'Basic Price Adjustment'!$E34,"")</f>
        <v>86.01</v>
      </c>
      <c r="W11" s="109">
        <v>77</v>
      </c>
      <c r="X11" s="21">
        <f>IF(W11&lt;&gt;0,W11+'Basic Price Adjustment'!$E34,"")</f>
        <v>75.010000000000005</v>
      </c>
      <c r="Y11" s="109">
        <v>91</v>
      </c>
      <c r="Z11" s="21">
        <f>IF(Y11&lt;&gt;0,Y11+'Basic Price Adjustment'!$E34,"")</f>
        <v>89.01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74.510000000000005</v>
      </c>
      <c r="AG11" s="109">
        <v>75</v>
      </c>
      <c r="AH11" s="21">
        <f>IF(AG11&lt;&gt;0,AG11+'Basic Price Adjustment'!$E34,"")</f>
        <v>73.010000000000005</v>
      </c>
    </row>
    <row r="12" spans="1:3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65.739999999999995</v>
      </c>
      <c r="E12" s="109">
        <v>59.18</v>
      </c>
      <c r="F12" s="22">
        <f>IF(E12&lt;&gt;0,E12+'Basic Price Adjustment'!$E35,"")</f>
        <v>56.92</v>
      </c>
      <c r="G12" s="109">
        <v>59.18</v>
      </c>
      <c r="H12" s="22">
        <f>IF(G12&lt;&gt;0,G12+'Basic Price Adjustment'!$E35,"")</f>
        <v>56.92</v>
      </c>
      <c r="I12" s="109">
        <v>69.84</v>
      </c>
      <c r="J12" s="22">
        <f>IF(I12&lt;&gt;0,I12+'Basic Price Adjustment'!$E35,"")</f>
        <v>67.58</v>
      </c>
      <c r="K12" s="109">
        <v>59.18</v>
      </c>
      <c r="L12" s="22">
        <f>IF(K12&lt;&gt;0,K12+'Basic Price Adjustment'!$E35,"")</f>
        <v>56.92</v>
      </c>
      <c r="M12" s="109">
        <v>79.239999999999995</v>
      </c>
      <c r="N12" s="22">
        <f>IF(M12&lt;&gt;0,M12+'Basic Price Adjustment'!$E35,"")</f>
        <v>76.97999999999999</v>
      </c>
      <c r="O12" s="48">
        <v>73.260000000000005</v>
      </c>
      <c r="P12" s="22">
        <f>IF(O12&lt;&gt;0,O12+'Basic Price Adjustment'!$E35,"")</f>
        <v>71</v>
      </c>
      <c r="Q12" s="111">
        <v>78.61</v>
      </c>
      <c r="R12" s="22">
        <f>IF(Q12&lt;&gt;0,Q12+'Basic Price Adjustment'!$E35,"")</f>
        <v>76.349999999999994</v>
      </c>
      <c r="S12" s="111">
        <v>71</v>
      </c>
      <c r="T12" s="22">
        <f>IF(S12&lt;&gt;0,S12+'Basic Price Adjustment'!$E35,"")</f>
        <v>68.739999999999995</v>
      </c>
      <c r="U12" s="109">
        <v>88.5</v>
      </c>
      <c r="V12" s="22">
        <f>IF(U12&lt;&gt;0,U12+'Basic Price Adjustment'!$E35,"")</f>
        <v>86.24</v>
      </c>
      <c r="W12" s="109">
        <v>76</v>
      </c>
      <c r="X12" s="22">
        <f>IF(W12&lt;&gt;0,W12+'Basic Price Adjustment'!$E35,"")</f>
        <v>73.739999999999995</v>
      </c>
      <c r="Y12" s="109">
        <v>89.5</v>
      </c>
      <c r="Z12" s="22">
        <f>IF(Y12&lt;&gt;0,Y12+'Basic Price Adjustment'!$E35,"")</f>
        <v>87.24</v>
      </c>
      <c r="AA12" s="109">
        <v>85.75</v>
      </c>
      <c r="AB12" s="22">
        <f>IF(AA12&lt;&gt;0,AA12+'Basic Price Adjustment'!$E35,"")</f>
        <v>83.49</v>
      </c>
      <c r="AC12" s="109">
        <v>85.75</v>
      </c>
      <c r="AD12" s="22">
        <f>IF(AC12&lt;&gt;0,AC12+'Basic Price Adjustment'!$E35,"")</f>
        <v>83.49</v>
      </c>
      <c r="AE12" s="109">
        <v>77.5</v>
      </c>
      <c r="AF12" s="22">
        <f>IF(AE12&lt;&gt;0,AE12+'Basic Price Adjustment'!$E35,"")</f>
        <v>75.239999999999995</v>
      </c>
      <c r="AG12" s="109">
        <v>72.5</v>
      </c>
      <c r="AH12" s="22">
        <f>IF(AG12&lt;&gt;0,AG12+'Basic Price Adjustment'!$E35,"")</f>
        <v>70.239999999999995</v>
      </c>
    </row>
    <row r="13" spans="1:3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09">
        <v>59.18</v>
      </c>
      <c r="F13" s="21">
        <f>IF(E13&lt;&gt;0,E13+'Basic Price Adjustment'!$E36,"")</f>
        <v>56.92</v>
      </c>
      <c r="G13" s="109">
        <v>59.18</v>
      </c>
      <c r="H13" s="21">
        <f>IF(G13&lt;&gt;0,G13+'Basic Price Adjustment'!$E36,"")</f>
        <v>56.92</v>
      </c>
      <c r="I13" s="109">
        <v>69.84</v>
      </c>
      <c r="J13" s="21">
        <f>IF(I13&lt;&gt;0,I13+'Basic Price Adjustment'!$E36,"")</f>
        <v>67.58</v>
      </c>
      <c r="K13" s="109">
        <v>59.18</v>
      </c>
      <c r="L13" s="21">
        <f>IF(K13&lt;&gt;0,K13+'Basic Price Adjustment'!$E36,"")</f>
        <v>56.92</v>
      </c>
      <c r="M13" s="109">
        <v>79.239999999999995</v>
      </c>
      <c r="N13" s="21">
        <f>IF(M13&lt;&gt;0,M13+'Basic Price Adjustment'!$E36,"")</f>
        <v>76.97999999999999</v>
      </c>
      <c r="O13" s="29">
        <v>73.260000000000005</v>
      </c>
      <c r="P13" s="21">
        <f>IF(O13&lt;&gt;0,O13+'Basic Price Adjustment'!$E36,"")</f>
        <v>71</v>
      </c>
      <c r="Q13" s="111">
        <v>78.61</v>
      </c>
      <c r="R13" s="21">
        <f>IF(Q13&lt;&gt;0,Q13+'Basic Price Adjustment'!$E36,"")</f>
        <v>76.349999999999994</v>
      </c>
      <c r="S13" s="111">
        <v>71</v>
      </c>
      <c r="T13" s="21">
        <f>IF(S13&lt;&gt;0,S13+'Basic Price Adjustment'!$E36,"")</f>
        <v>68.739999999999995</v>
      </c>
      <c r="U13" s="109">
        <v>88.5</v>
      </c>
      <c r="V13" s="21">
        <f>IF(U13&lt;&gt;0,U13+'Basic Price Adjustment'!$E36,"")</f>
        <v>86.24</v>
      </c>
      <c r="W13" s="109">
        <v>77</v>
      </c>
      <c r="X13" s="21">
        <f>IF(W13&lt;&gt;0,W13+'Basic Price Adjustment'!$E36,"")</f>
        <v>74.739999999999995</v>
      </c>
      <c r="Y13" s="109">
        <v>89.5</v>
      </c>
      <c r="Z13" s="21">
        <f>IF(Y13&lt;&gt;0,Y13+'Basic Price Adjustment'!$E36,"")</f>
        <v>87.24</v>
      </c>
      <c r="AA13" s="109">
        <v>85.75</v>
      </c>
      <c r="AB13" s="21">
        <f>IF(AA13&lt;&gt;0,AA13+'Basic Price Adjustment'!$E36,"")</f>
        <v>83.49</v>
      </c>
      <c r="AC13" s="109">
        <v>85.75</v>
      </c>
      <c r="AD13" s="21">
        <f>IF(AC13&lt;&gt;0,AC13+'Basic Price Adjustment'!$E36,"")</f>
        <v>83.49</v>
      </c>
      <c r="AE13" s="109">
        <v>77.5</v>
      </c>
      <c r="AF13" s="21">
        <f>IF(AE13&lt;&gt;0,AE13+'Basic Price Adjustment'!$E36,"")</f>
        <v>75.239999999999995</v>
      </c>
      <c r="AG13" s="109">
        <v>72</v>
      </c>
      <c r="AH13" s="21">
        <f>IF(AG13&lt;&gt;0,AG13+'Basic Price Adjustment'!$E36,"")</f>
        <v>69.739999999999995</v>
      </c>
    </row>
    <row r="14" spans="1:3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68.650000000000006</v>
      </c>
      <c r="E14" s="109">
        <v>59.92</v>
      </c>
      <c r="F14" s="22">
        <f>IF(E14&lt;&gt;0,E14+'Basic Price Adjustment'!$E37,"")</f>
        <v>57.57</v>
      </c>
      <c r="G14" s="109">
        <v>59.92</v>
      </c>
      <c r="H14" s="22">
        <f>IF(G14&lt;&gt;0,G14+'Basic Price Adjustment'!$E37,"")</f>
        <v>57.57</v>
      </c>
      <c r="I14" s="109">
        <v>70.84</v>
      </c>
      <c r="J14" s="22">
        <f>IF(I14&lt;&gt;0,I14+'Basic Price Adjustment'!$E37,"")</f>
        <v>68.490000000000009</v>
      </c>
      <c r="K14" s="109">
        <v>59.92</v>
      </c>
      <c r="L14" s="22">
        <f>IF(K14&lt;&gt;0,K14+'Basic Price Adjustment'!$E37,"")</f>
        <v>57.57</v>
      </c>
      <c r="M14" s="109">
        <v>79.42</v>
      </c>
      <c r="N14" s="22">
        <f>IF(M14&lt;&gt;0,M14+'Basic Price Adjustment'!$E37,"")</f>
        <v>77.070000000000007</v>
      </c>
      <c r="O14" s="48">
        <v>73.23</v>
      </c>
      <c r="P14" s="22">
        <f>IF(O14&lt;&gt;0,O14+'Basic Price Adjustment'!$E37,"")</f>
        <v>70.88000000000001</v>
      </c>
      <c r="Q14" s="111">
        <v>78.64</v>
      </c>
      <c r="R14" s="22">
        <f>IF(Q14&lt;&gt;0,Q14+'Basic Price Adjustment'!$E37,"")</f>
        <v>76.290000000000006</v>
      </c>
      <c r="S14" s="111">
        <v>73</v>
      </c>
      <c r="T14" s="22">
        <f>IF(S14&lt;&gt;0,S14+'Basic Price Adjustment'!$E37,"")</f>
        <v>70.650000000000006</v>
      </c>
      <c r="U14" s="109">
        <v>88.5</v>
      </c>
      <c r="V14" s="22">
        <f>IF(U14&lt;&gt;0,U14+'Basic Price Adjustment'!$E37,"")</f>
        <v>86.15</v>
      </c>
      <c r="W14" s="109">
        <v>77</v>
      </c>
      <c r="X14" s="22">
        <f>IF(W14&lt;&gt;0,W14+'Basic Price Adjustment'!$E37,"")</f>
        <v>74.650000000000006</v>
      </c>
      <c r="Y14" s="109">
        <v>91</v>
      </c>
      <c r="Z14" s="22">
        <f>IF(Y14&lt;&gt;0,Y14+'Basic Price Adjustment'!$E37,"")</f>
        <v>88.65</v>
      </c>
      <c r="AA14" s="109">
        <v>86.25</v>
      </c>
      <c r="AB14" s="22">
        <f>IF(AA14&lt;&gt;0,AA14+'Basic Price Adjustment'!$E37,"")</f>
        <v>83.9</v>
      </c>
      <c r="AC14" s="109">
        <v>86.25</v>
      </c>
      <c r="AD14" s="22">
        <f>IF(AC14&lt;&gt;0,AC14+'Basic Price Adjustment'!$E37,"")</f>
        <v>83.9</v>
      </c>
      <c r="AE14" s="109">
        <v>78</v>
      </c>
      <c r="AF14" s="22">
        <f>IF(AE14&lt;&gt;0,AE14+'Basic Price Adjustment'!$E37,"")</f>
        <v>75.650000000000006</v>
      </c>
      <c r="AG14" s="109">
        <v>74</v>
      </c>
      <c r="AH14" s="22">
        <f>IF(AG14&lt;&gt;0,AG14+'Basic Price Adjustment'!$E37,"")</f>
        <v>71.650000000000006</v>
      </c>
    </row>
    <row r="15" spans="1:3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09">
        <v>63.58</v>
      </c>
      <c r="F15" s="21">
        <f>IF(E15&lt;&gt;0,E15+'Basic Price Adjustment'!$E38,"")</f>
        <v>61.269999999999996</v>
      </c>
      <c r="G15" s="109">
        <v>63.58</v>
      </c>
      <c r="H15" s="21">
        <f>IF(G15&lt;&gt;0,G15+'Basic Price Adjustment'!$E38,"")</f>
        <v>61.269999999999996</v>
      </c>
      <c r="I15" s="109">
        <v>76.06</v>
      </c>
      <c r="J15" s="21">
        <f>IF(I15&lt;&gt;0,I15+'Basic Price Adjustment'!$E38,"")</f>
        <v>73.75</v>
      </c>
      <c r="K15" s="109">
        <v>63.58</v>
      </c>
      <c r="L15" s="21">
        <f>IF(K15&lt;&gt;0,K15+'Basic Price Adjustment'!$E38,"")</f>
        <v>61.269999999999996</v>
      </c>
      <c r="M15" s="109">
        <v>83.52</v>
      </c>
      <c r="N15" s="21">
        <f>IF(M15&lt;&gt;0,M15+'Basic Price Adjustment'!$E38,"")</f>
        <v>81.209999999999994</v>
      </c>
      <c r="O15" s="29">
        <v>79.44</v>
      </c>
      <c r="P15" s="21">
        <f>IF(O15&lt;&gt;0,O15+'Basic Price Adjustment'!$E38,"")</f>
        <v>77.13</v>
      </c>
      <c r="Q15" s="112">
        <v>82.7</v>
      </c>
      <c r="R15" s="21">
        <f>IF(Q15&lt;&gt;0,Q15+'Basic Price Adjustment'!$E38,"")</f>
        <v>80.39</v>
      </c>
      <c r="S15" s="112">
        <v>76</v>
      </c>
      <c r="T15" s="21">
        <f>IF(S15&lt;&gt;0,S15+'Basic Price Adjustment'!$E38,"")</f>
        <v>73.69</v>
      </c>
      <c r="U15" s="109">
        <v>102</v>
      </c>
      <c r="V15" s="21">
        <f>IF(U15&lt;&gt;0,U15+'Basic Price Adjustment'!$E38,"")</f>
        <v>99.69</v>
      </c>
      <c r="W15" s="109">
        <v>86</v>
      </c>
      <c r="X15" s="21">
        <f>IF(W15&lt;&gt;0,W15+'Basic Price Adjustment'!$E38,"")</f>
        <v>83.69</v>
      </c>
      <c r="Y15" s="109">
        <v>105</v>
      </c>
      <c r="Z15" s="21">
        <f>IF(Y15&lt;&gt;0,Y15+'Basic Price Adjustment'!$E38,"")</f>
        <v>102.69</v>
      </c>
      <c r="AA15" s="109">
        <v>90.25</v>
      </c>
      <c r="AB15" s="21">
        <f>IF(AA15&lt;&gt;0,AA15+'Basic Price Adjustment'!$E38,"")</f>
        <v>87.94</v>
      </c>
      <c r="AC15" s="109">
        <v>90.25</v>
      </c>
      <c r="AD15" s="21">
        <f>IF(AC15&lt;&gt;0,AC15+'Basic Price Adjustment'!$E38,"")</f>
        <v>87.94</v>
      </c>
      <c r="AE15" s="109">
        <v>84.5</v>
      </c>
      <c r="AF15" s="21">
        <f>IF(AE15&lt;&gt;0,AE15+'Basic Price Adjustment'!$E38,"")</f>
        <v>82.19</v>
      </c>
      <c r="AG15" s="109">
        <v>76</v>
      </c>
      <c r="AH15" s="21">
        <f>IF(AG15&lt;&gt;0,AG15+'Basic Price Adjustment'!$E38,"")</f>
        <v>73.69</v>
      </c>
    </row>
    <row r="16" spans="1:3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76.87</v>
      </c>
      <c r="E16" s="109">
        <v>62.61</v>
      </c>
      <c r="F16" s="22">
        <f>IF(E16&lt;&gt;0,E16+'Basic Price Adjustment'!$E39,"")</f>
        <v>60.48</v>
      </c>
      <c r="G16" s="109">
        <v>62.61</v>
      </c>
      <c r="H16" s="22">
        <f>IF(G16&lt;&gt;0,G16+'Basic Price Adjustment'!$E39,"")</f>
        <v>60.48</v>
      </c>
      <c r="I16" s="109">
        <v>73.84</v>
      </c>
      <c r="J16" s="22">
        <f>IF(I16&lt;&gt;0,I16+'Basic Price Adjustment'!$E39,"")</f>
        <v>71.710000000000008</v>
      </c>
      <c r="K16" s="109">
        <v>62.61</v>
      </c>
      <c r="L16" s="22">
        <f>IF(K16&lt;&gt;0,K16+'Basic Price Adjustment'!$E39,"")</f>
        <v>60.48</v>
      </c>
      <c r="M16" s="109">
        <v>79.319999999999993</v>
      </c>
      <c r="N16" s="22">
        <f>IF(M16&lt;&gt;0,M16+'Basic Price Adjustment'!$E39,"")</f>
        <v>77.19</v>
      </c>
      <c r="O16" s="48">
        <v>74.430000000000007</v>
      </c>
      <c r="P16" s="22">
        <f>IF(O16&lt;&gt;0,O16+'Basic Price Adjustment'!$E39,"")</f>
        <v>72.300000000000011</v>
      </c>
      <c r="Q16" s="112">
        <v>78.69</v>
      </c>
      <c r="R16" s="22">
        <f>IF(Q16&lt;&gt;0,Q16+'Basic Price Adjustment'!$E39,"")</f>
        <v>76.56</v>
      </c>
      <c r="S16" s="112">
        <v>73</v>
      </c>
      <c r="T16" s="22">
        <f>IF(S16&lt;&gt;0,S16+'Basic Price Adjustment'!$E39,"")</f>
        <v>70.87</v>
      </c>
      <c r="U16" s="109">
        <v>89</v>
      </c>
      <c r="V16" s="22">
        <f>IF(U16&lt;&gt;0,U16+'Basic Price Adjustment'!$E39,"")</f>
        <v>86.87</v>
      </c>
      <c r="W16" s="109">
        <v>80</v>
      </c>
      <c r="X16" s="22">
        <f>IF(W16&lt;&gt;0,W16+'Basic Price Adjustment'!$E39,"")</f>
        <v>77.87</v>
      </c>
      <c r="Y16" s="109">
        <v>91</v>
      </c>
      <c r="Z16" s="22">
        <f>IF(Y16&lt;&gt;0,Y16+'Basic Price Adjustment'!$E39,"")</f>
        <v>88.87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78.87</v>
      </c>
      <c r="AG16" s="109">
        <v>74</v>
      </c>
      <c r="AH16" s="22">
        <f>IF(AG16&lt;&gt;0,AG16+'Basic Price Adjustment'!$E39,"")</f>
        <v>71.87</v>
      </c>
    </row>
    <row r="17" spans="1:3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09">
        <v>68.599999999999994</v>
      </c>
      <c r="F17" s="21">
        <f>IF(E17&lt;&gt;0,E17+'Basic Price Adjustment'!$E40,"")</f>
        <v>65.8</v>
      </c>
      <c r="G17" s="109">
        <v>68.599999999999994</v>
      </c>
      <c r="H17" s="21">
        <f>IF(G17&lt;&gt;0,G17+'Basic Price Adjustment'!$E40,"")</f>
        <v>65.8</v>
      </c>
      <c r="I17" s="109">
        <v>77.959999999999994</v>
      </c>
      <c r="J17" s="21">
        <f>IF(I17&lt;&gt;0,I17+'Basic Price Adjustment'!$E40,"")</f>
        <v>75.16</v>
      </c>
      <c r="K17" s="109">
        <v>68.599999999999994</v>
      </c>
      <c r="L17" s="21">
        <f>IF(K17&lt;&gt;0,K17+'Basic Price Adjustment'!$E40,"")</f>
        <v>65.8</v>
      </c>
      <c r="M17" s="109">
        <v>84.32</v>
      </c>
      <c r="N17" s="21">
        <f>IF(M17&lt;&gt;0,M17+'Basic Price Adjustment'!$E40,"")</f>
        <v>81.52</v>
      </c>
      <c r="O17" s="29">
        <v>82.15</v>
      </c>
      <c r="P17" s="21">
        <f>IF(O17&lt;&gt;0,O17+'Basic Price Adjustment'!$E40,"")</f>
        <v>79.350000000000009</v>
      </c>
      <c r="Q17" s="111">
        <v>83.49</v>
      </c>
      <c r="R17" s="21">
        <f>IF(Q17&lt;&gt;0,Q17+'Basic Price Adjustment'!$E40,"")</f>
        <v>80.69</v>
      </c>
      <c r="S17" s="111">
        <v>77</v>
      </c>
      <c r="T17" s="21">
        <f>IF(S17&lt;&gt;0,S17+'Basic Price Adjustment'!$E40,"")</f>
        <v>74.2</v>
      </c>
      <c r="U17" s="109">
        <v>93</v>
      </c>
      <c r="V17" s="21">
        <f>IF(U17&lt;&gt;0,U17+'Basic Price Adjustment'!$E40,"")</f>
        <v>90.2</v>
      </c>
      <c r="W17" s="109">
        <v>84</v>
      </c>
      <c r="X17" s="21">
        <f>IF(W17&lt;&gt;0,W17+'Basic Price Adjustment'!$E40,"")</f>
        <v>81.2</v>
      </c>
      <c r="Y17" s="109">
        <v>93.75</v>
      </c>
      <c r="Z17" s="21">
        <f>IF(Y17&lt;&gt;0,Y17+'Basic Price Adjustment'!$E40,"")</f>
        <v>90.95</v>
      </c>
      <c r="AA17" s="109">
        <v>94.9</v>
      </c>
      <c r="AB17" s="21">
        <f>IF(AA17&lt;&gt;0,AA17+'Basic Price Adjustment'!$E40,"")</f>
        <v>92.100000000000009</v>
      </c>
      <c r="AC17" s="109">
        <v>94.9</v>
      </c>
      <c r="AD17" s="21">
        <f>IF(AC17&lt;&gt;0,AC17+'Basic Price Adjustment'!$E40,"")</f>
        <v>92.100000000000009</v>
      </c>
      <c r="AE17" s="109">
        <v>85</v>
      </c>
      <c r="AF17" s="21">
        <f>IF(AE17&lt;&gt;0,AE17+'Basic Price Adjustment'!$E40,"")</f>
        <v>82.2</v>
      </c>
      <c r="AG17" s="109">
        <v>78</v>
      </c>
      <c r="AH17" s="21">
        <f>IF(AG17&lt;&gt;0,AG17+'Basic Price Adjustment'!$E40,"")</f>
        <v>75.2</v>
      </c>
    </row>
    <row r="18" spans="1:3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78.239999999999995</v>
      </c>
      <c r="E18" s="109">
        <v>72.400000000000006</v>
      </c>
      <c r="F18" s="22">
        <f>IF(E18&lt;&gt;0,E18+'Basic Price Adjustment'!$E41,"")</f>
        <v>69.64</v>
      </c>
      <c r="G18" s="109">
        <v>72.400000000000006</v>
      </c>
      <c r="H18" s="22">
        <f>IF(G18&lt;&gt;0,G18+'Basic Price Adjustment'!$E41,"")</f>
        <v>69.64</v>
      </c>
      <c r="I18" s="109">
        <v>82.44</v>
      </c>
      <c r="J18" s="22">
        <f>IF(I18&lt;&gt;0,I18+'Basic Price Adjustment'!$E41,"")</f>
        <v>79.679999999999993</v>
      </c>
      <c r="K18" s="109">
        <v>72.400000000000006</v>
      </c>
      <c r="L18" s="22">
        <f>IF(K18&lt;&gt;0,K18+'Basic Price Adjustment'!$E41,"")</f>
        <v>69.64</v>
      </c>
      <c r="M18" s="109">
        <v>89.7</v>
      </c>
      <c r="N18" s="22">
        <f>IF(M18&lt;&gt;0,M18+'Basic Price Adjustment'!$E41,"")</f>
        <v>86.94</v>
      </c>
      <c r="O18" s="48">
        <v>82.98</v>
      </c>
      <c r="P18" s="22">
        <f>IF(O18&lt;&gt;0,O18+'Basic Price Adjustment'!$E41,"")</f>
        <v>80.22</v>
      </c>
      <c r="Q18" s="111">
        <v>88.82</v>
      </c>
      <c r="R18" s="22">
        <f>IF(Q18&lt;&gt;0,Q18+'Basic Price Adjustment'!$E41,"")</f>
        <v>86.059999999999988</v>
      </c>
      <c r="S18" s="111">
        <v>83</v>
      </c>
      <c r="T18" s="22">
        <f>IF(S18&lt;&gt;0,S18+'Basic Price Adjustment'!$E41,"")</f>
        <v>80.239999999999995</v>
      </c>
      <c r="U18" s="109">
        <v>103</v>
      </c>
      <c r="V18" s="22">
        <f>IF(U18&lt;&gt;0,U18+'Basic Price Adjustment'!$E41,"")</f>
        <v>100.24</v>
      </c>
      <c r="W18" s="109">
        <v>89</v>
      </c>
      <c r="X18" s="22">
        <f>IF(W18&lt;&gt;0,W18+'Basic Price Adjustment'!$E41,"")</f>
        <v>86.24</v>
      </c>
      <c r="Y18" s="109">
        <v>105</v>
      </c>
      <c r="Z18" s="22">
        <f>IF(Y18&lt;&gt;0,Y18+'Basic Price Adjustment'!$E41,"")</f>
        <v>102.24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83.24</v>
      </c>
      <c r="AG18" s="109">
        <v>82</v>
      </c>
      <c r="AH18" s="22">
        <f>IF(AG18&lt;&gt;0,AG18+'Basic Price Adjustment'!$E41,"")</f>
        <v>79.239999999999995</v>
      </c>
    </row>
    <row r="19" spans="1:3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09">
        <v>68.61</v>
      </c>
      <c r="F19" s="21">
        <f>IF(E19&lt;&gt;0,E19+'Basic Price Adjustment'!$E42,"")</f>
        <v>65.849999999999994</v>
      </c>
      <c r="G19" s="109">
        <v>68.61</v>
      </c>
      <c r="H19" s="21">
        <f>IF(G19&lt;&gt;0,G19+'Basic Price Adjustment'!$E42,"")</f>
        <v>65.849999999999994</v>
      </c>
      <c r="I19" s="109">
        <v>77.97</v>
      </c>
      <c r="J19" s="21">
        <f>IF(I19&lt;&gt;0,I19+'Basic Price Adjustment'!$E42,"")</f>
        <v>75.209999999999994</v>
      </c>
      <c r="K19" s="109">
        <v>68.61</v>
      </c>
      <c r="L19" s="21">
        <f>IF(K19&lt;&gt;0,K19+'Basic Price Adjustment'!$E42,"")</f>
        <v>65.849999999999994</v>
      </c>
      <c r="M19" s="109">
        <v>84.34</v>
      </c>
      <c r="N19" s="21">
        <f>IF(M19&lt;&gt;0,M19+'Basic Price Adjustment'!$E42,"")</f>
        <v>81.58</v>
      </c>
      <c r="O19" s="29">
        <v>79.430000000000007</v>
      </c>
      <c r="P19" s="21">
        <f>IF(O19&lt;&gt;0,O19+'Basic Price Adjustment'!$E42,"")</f>
        <v>76.67</v>
      </c>
      <c r="Q19" s="111">
        <v>83.51</v>
      </c>
      <c r="R19" s="21">
        <f>IF(Q19&lt;&gt;0,Q19+'Basic Price Adjustment'!$E42,"")</f>
        <v>80.75</v>
      </c>
      <c r="S19" s="111">
        <v>75</v>
      </c>
      <c r="T19" s="21">
        <f>IF(S19&lt;&gt;0,S19+'Basic Price Adjustment'!$E42,"")</f>
        <v>72.239999999999995</v>
      </c>
      <c r="U19" s="109">
        <v>91</v>
      </c>
      <c r="V19" s="21">
        <f>IF(U19&lt;&gt;0,U19+'Basic Price Adjustment'!$E42,"")</f>
        <v>88.24</v>
      </c>
      <c r="W19" s="109">
        <v>82</v>
      </c>
      <c r="X19" s="21">
        <f>IF(W19&lt;&gt;0,W19+'Basic Price Adjustment'!$E42,"")</f>
        <v>79.239999999999995</v>
      </c>
      <c r="Y19" s="109">
        <v>93</v>
      </c>
      <c r="Z19" s="21">
        <f>IF(Y19&lt;&gt;0,Y19+'Basic Price Adjustment'!$E42,"")</f>
        <v>90.24</v>
      </c>
      <c r="AA19" s="109">
        <v>94.9</v>
      </c>
      <c r="AB19" s="21">
        <f>IF(AA19&lt;&gt;0,AA19+'Basic Price Adjustment'!$E42,"")</f>
        <v>92.14</v>
      </c>
      <c r="AC19" s="109">
        <v>94.9</v>
      </c>
      <c r="AD19" s="21">
        <f>IF(AC19&lt;&gt;0,AC19+'Basic Price Adjustment'!$E42,"")</f>
        <v>92.14</v>
      </c>
      <c r="AE19" s="109">
        <v>82.55</v>
      </c>
      <c r="AF19" s="21">
        <f>IF(AE19&lt;&gt;0,AE19+'Basic Price Adjustment'!$E42,"")</f>
        <v>79.789999999999992</v>
      </c>
      <c r="AG19" s="109">
        <v>76</v>
      </c>
      <c r="AH19" s="21">
        <f>IF(AG19&lt;&gt;0,AG19+'Basic Price Adjustment'!$E42,"")</f>
        <v>73.239999999999995</v>
      </c>
    </row>
    <row r="20" spans="1:3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89.29</v>
      </c>
      <c r="E20" s="109">
        <v>69.459999999999994</v>
      </c>
      <c r="F20" s="22">
        <f>IF(E20&lt;&gt;0,E20+'Basic Price Adjustment'!$E43,"")</f>
        <v>66.75</v>
      </c>
      <c r="G20" s="109">
        <v>69.459999999999994</v>
      </c>
      <c r="H20" s="22">
        <f>IF(G20&lt;&gt;0,G20+'Basic Price Adjustment'!$E43,"")</f>
        <v>66.75</v>
      </c>
      <c r="I20" s="109">
        <v>80.069999999999993</v>
      </c>
      <c r="J20" s="22">
        <f>IF(I20&lt;&gt;0,I20+'Basic Price Adjustment'!$E43,"")</f>
        <v>77.36</v>
      </c>
      <c r="K20" s="109">
        <v>69.459999999999994</v>
      </c>
      <c r="L20" s="22">
        <f>IF(K20&lt;&gt;0,K20+'Basic Price Adjustment'!$E43,"")</f>
        <v>66.75</v>
      </c>
      <c r="M20" s="109">
        <v>89.88</v>
      </c>
      <c r="N20" s="22">
        <f>IF(M20&lt;&gt;0,M20+'Basic Price Adjustment'!$E43,"")</f>
        <v>87.17</v>
      </c>
      <c r="O20" s="48">
        <v>82.19</v>
      </c>
      <c r="P20" s="22">
        <f>IF(O20&lt;&gt;0,O20+'Basic Price Adjustment'!$E43,"")</f>
        <v>79.48</v>
      </c>
      <c r="Q20" s="111">
        <v>89.01</v>
      </c>
      <c r="R20" s="22">
        <f>IF(Q20&lt;&gt;0,Q20+'Basic Price Adjustment'!$E43,"")</f>
        <v>86.300000000000011</v>
      </c>
      <c r="S20" s="111">
        <v>82</v>
      </c>
      <c r="T20" s="22">
        <f>IF(S20&lt;&gt;0,S20+'Basic Price Adjustment'!$E43,"")</f>
        <v>79.290000000000006</v>
      </c>
      <c r="U20" s="109">
        <v>101</v>
      </c>
      <c r="V20" s="22">
        <f>IF(U20&lt;&gt;0,U20+'Basic Price Adjustment'!$E43,"")</f>
        <v>98.29</v>
      </c>
      <c r="W20" s="109">
        <v>89</v>
      </c>
      <c r="X20" s="22">
        <f>IF(W20&lt;&gt;0,W20+'Basic Price Adjustment'!$E43,"")</f>
        <v>86.29</v>
      </c>
      <c r="Y20" s="109">
        <v>103</v>
      </c>
      <c r="Z20" s="22">
        <f>IF(Y20&lt;&gt;0,Y20+'Basic Price Adjustment'!$E43,"")</f>
        <v>100.29</v>
      </c>
      <c r="AA20" s="109">
        <v>101.9</v>
      </c>
      <c r="AB20" s="22">
        <f>IF(AA20&lt;&gt;0,AA20+'Basic Price Adjustment'!$E43,"")</f>
        <v>99.190000000000012</v>
      </c>
      <c r="AC20" s="109">
        <v>101.9</v>
      </c>
      <c r="AD20" s="22">
        <f>IF(AC20&lt;&gt;0,AC20+'Basic Price Adjustment'!$E43,"")</f>
        <v>99.190000000000012</v>
      </c>
      <c r="AE20" s="109">
        <v>92</v>
      </c>
      <c r="AF20" s="22">
        <f>IF(AE20&lt;&gt;0,AE20+'Basic Price Adjustment'!$E43,"")</f>
        <v>89.29</v>
      </c>
      <c r="AG20" s="109">
        <v>83</v>
      </c>
      <c r="AH20" s="22">
        <f>IF(AG20&lt;&gt;0,AG20+'Basic Price Adjustment'!$E43,"")</f>
        <v>80.290000000000006</v>
      </c>
    </row>
    <row r="21" spans="1:3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09">
        <v>102.68</v>
      </c>
      <c r="F21" s="21">
        <f>IF(E21&lt;&gt;0,E21+'Basic Price Adjustment'!$E44,"")</f>
        <v>99.25</v>
      </c>
      <c r="G21" s="109">
        <v>102.68</v>
      </c>
      <c r="H21" s="21">
        <f>IF(G21&lt;&gt;0,G21+'Basic Price Adjustment'!$E44,"")</f>
        <v>99.25</v>
      </c>
      <c r="I21" s="109">
        <v>106.84</v>
      </c>
      <c r="J21" s="21">
        <f>IF(I21&lt;&gt;0,I21+'Basic Price Adjustment'!$E44,"")</f>
        <v>103.41</v>
      </c>
      <c r="K21" s="109">
        <v>102.68</v>
      </c>
      <c r="L21" s="21">
        <f>IF(K21&lt;&gt;0,K21+'Basic Price Adjustment'!$E44,"")</f>
        <v>99.25</v>
      </c>
      <c r="M21" s="109">
        <v>105.92</v>
      </c>
      <c r="N21" s="21">
        <f>IF(M21&lt;&gt;0,M21+'Basic Price Adjustment'!$E44,"")</f>
        <v>102.49000000000001</v>
      </c>
      <c r="O21" s="29">
        <v>94.95</v>
      </c>
      <c r="P21" s="21">
        <f>IF(O21&lt;&gt;0,O21+'Basic Price Adjustment'!$E44,"")</f>
        <v>91.52000000000001</v>
      </c>
      <c r="Q21" s="112">
        <v>112.56</v>
      </c>
      <c r="R21" s="21">
        <f>IF(Q21&lt;&gt;0,Q21+'Basic Price Adjustment'!$E44,"")</f>
        <v>109.13</v>
      </c>
      <c r="S21" s="112"/>
      <c r="T21" s="21" t="str">
        <f>IF(S21&lt;&gt;0,S21+'Basic Price Adjustment'!$E44,"")</f>
        <v/>
      </c>
      <c r="U21" s="109"/>
      <c r="V21" s="21" t="str">
        <f>IF(U21&lt;&gt;0,U21+'Basic Price Adjustment'!$E44,"")</f>
        <v/>
      </c>
      <c r="W21" s="112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101.57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116.57</v>
      </c>
      <c r="AG21" s="109">
        <v>120</v>
      </c>
      <c r="AH21" s="21">
        <f>IF(AG21&lt;&gt;0,AG21+'Basic Price Adjustment'!$E44,"")</f>
        <v>116.57</v>
      </c>
    </row>
    <row r="22" spans="1:3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106.75</v>
      </c>
      <c r="E22" s="109">
        <v>105.87</v>
      </c>
      <c r="F22" s="22">
        <f>IF(E22&lt;&gt;0,E22+'Basic Price Adjustment'!$E45,"")</f>
        <v>102.62</v>
      </c>
      <c r="G22" s="109">
        <v>105.87</v>
      </c>
      <c r="H22" s="22">
        <f>IF(G22&lt;&gt;0,G22+'Basic Price Adjustment'!$E45,"")</f>
        <v>102.62</v>
      </c>
      <c r="I22" s="109">
        <v>110.03</v>
      </c>
      <c r="J22" s="22">
        <f>IF(I22&lt;&gt;0,I22+'Basic Price Adjustment'!$E45,"")</f>
        <v>106.78</v>
      </c>
      <c r="K22" s="109">
        <v>105.87</v>
      </c>
      <c r="L22" s="22">
        <f>IF(K22&lt;&gt;0,K22+'Basic Price Adjustment'!$E45,"")</f>
        <v>102.62</v>
      </c>
      <c r="M22" s="109">
        <v>108.8</v>
      </c>
      <c r="N22" s="22">
        <f>IF(M22&lt;&gt;0,M22+'Basic Price Adjustment'!$E45,"")</f>
        <v>105.55</v>
      </c>
      <c r="O22" s="48">
        <v>96.88</v>
      </c>
      <c r="P22" s="22">
        <f>IF(O22&lt;&gt;0,O22+'Basic Price Adjustment'!$E45,"")</f>
        <v>93.63</v>
      </c>
      <c r="Q22" s="112">
        <v>115.57</v>
      </c>
      <c r="R22" s="22">
        <f>IF(Q22&lt;&gt;0,Q22+'Basic Price Adjustment'!$E45,"")</f>
        <v>112.32</v>
      </c>
      <c r="S22" s="112"/>
      <c r="T22" s="22" t="str">
        <f>IF(S22&lt;&gt;0,S22+'Basic Price Adjustment'!$E45,"")</f>
        <v/>
      </c>
      <c r="U22" s="109"/>
      <c r="V22" s="22" t="str">
        <f>IF(U22&lt;&gt;0,U22+'Basic Price Adjustment'!$E45,"")</f>
        <v/>
      </c>
      <c r="W22" s="112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101.75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116.75</v>
      </c>
      <c r="AG22" s="109">
        <v>120</v>
      </c>
      <c r="AH22" s="22">
        <f>IF(AG22&lt;&gt;0,AG22+'Basic Price Adjustment'!$E45,"")</f>
        <v>116.75</v>
      </c>
    </row>
    <row r="23" spans="1:3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09">
        <v>79.64</v>
      </c>
      <c r="F23" s="21">
        <f>IF(E23&lt;&gt;0,E23+'Basic Price Adjustment'!$E46,"")</f>
        <v>76.34</v>
      </c>
      <c r="G23" s="109">
        <v>79.64</v>
      </c>
      <c r="H23" s="21">
        <f>IF(G23&lt;&gt;0,G23+'Basic Price Adjustment'!$E46,"")</f>
        <v>76.34</v>
      </c>
      <c r="I23" s="109">
        <v>95.45</v>
      </c>
      <c r="J23" s="21">
        <f>IF(I23&lt;&gt;0,I23+'Basic Price Adjustment'!$E46,"")</f>
        <v>92.15</v>
      </c>
      <c r="K23" s="109">
        <v>79.64</v>
      </c>
      <c r="L23" s="21">
        <f>IF(K23&lt;&gt;0,K23+'Basic Price Adjustment'!$E46,"")</f>
        <v>76.34</v>
      </c>
      <c r="M23" s="109">
        <v>102.14</v>
      </c>
      <c r="N23" s="21">
        <f>IF(M23&lt;&gt;0,M23+'Basic Price Adjustment'!$E46,"")</f>
        <v>98.84</v>
      </c>
      <c r="O23" s="29">
        <v>96.89</v>
      </c>
      <c r="P23" s="21">
        <f>IF(O23&lt;&gt;0,O23+'Basic Price Adjustment'!$E46,"")</f>
        <v>93.59</v>
      </c>
      <c r="Q23" s="112">
        <v>110.7</v>
      </c>
      <c r="R23" s="21">
        <f>IF(Q23&lt;&gt;0,Q23+'Basic Price Adjustment'!$E46,"")</f>
        <v>107.4</v>
      </c>
      <c r="S23" s="112">
        <v>105</v>
      </c>
      <c r="T23" s="21">
        <f>IF(S23&lt;&gt;0,S23+'Basic Price Adjustment'!$E46,"")</f>
        <v>101.7</v>
      </c>
      <c r="U23" s="109">
        <v>105</v>
      </c>
      <c r="V23" s="21">
        <f>IF(U23&lt;&gt;0,U23+'Basic Price Adjustment'!$E46,"")</f>
        <v>101.7</v>
      </c>
      <c r="W23" s="109">
        <v>105</v>
      </c>
      <c r="X23" s="21">
        <f>IF(W23&lt;&gt;0,W23+'Basic Price Adjustment'!$E46,"")</f>
        <v>101.7</v>
      </c>
      <c r="Y23" s="109">
        <v>105</v>
      </c>
      <c r="Z23" s="21">
        <f>IF(Y23&lt;&gt;0,Y23+'Basic Price Adjustment'!$E46,"")</f>
        <v>101.7</v>
      </c>
      <c r="AA23" s="109">
        <v>112.5</v>
      </c>
      <c r="AB23" s="21">
        <f>IF(AA23&lt;&gt;0,AA23+'Basic Price Adjustment'!$E46,"")</f>
        <v>109.2</v>
      </c>
      <c r="AC23" s="109">
        <v>112.5</v>
      </c>
      <c r="AD23" s="21">
        <f>IF(AC23&lt;&gt;0,AC23+'Basic Price Adjustment'!$E46,"")</f>
        <v>109.2</v>
      </c>
      <c r="AE23" s="109">
        <v>120</v>
      </c>
      <c r="AF23" s="21">
        <f>IF(AE23&lt;&gt;0,AE23+'Basic Price Adjustment'!$E46,"")</f>
        <v>116.7</v>
      </c>
      <c r="AG23" s="109">
        <v>120</v>
      </c>
      <c r="AH23" s="21">
        <f>IF(AG23&lt;&gt;0,AG23+'Basic Price Adjustment'!$E46,"")</f>
        <v>116.7</v>
      </c>
    </row>
    <row r="24" spans="1:3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96.61</v>
      </c>
      <c r="E24" s="109">
        <v>81.900000000000006</v>
      </c>
      <c r="F24" s="22">
        <f>IF(E24&lt;&gt;0,E24+'Basic Price Adjustment'!$E47,"")</f>
        <v>78.510000000000005</v>
      </c>
      <c r="G24" s="109">
        <v>81.900000000000006</v>
      </c>
      <c r="H24" s="22">
        <f>IF(G24&lt;&gt;0,G24+'Basic Price Adjustment'!$E47,"")</f>
        <v>78.510000000000005</v>
      </c>
      <c r="I24" s="109">
        <v>99.58</v>
      </c>
      <c r="J24" s="22">
        <f>IF(I24&lt;&gt;0,I24+'Basic Price Adjustment'!$E47,"")</f>
        <v>96.19</v>
      </c>
      <c r="K24" s="109">
        <v>81.900000000000006</v>
      </c>
      <c r="L24" s="22">
        <f>IF(K24&lt;&gt;0,K24+'Basic Price Adjustment'!$E47,"")</f>
        <v>78.510000000000005</v>
      </c>
      <c r="M24" s="109">
        <v>105.66</v>
      </c>
      <c r="N24" s="22">
        <f>IF(M24&lt;&gt;0,M24+'Basic Price Adjustment'!$E47,"")</f>
        <v>102.27</v>
      </c>
      <c r="O24" s="48">
        <v>100.98</v>
      </c>
      <c r="P24" s="22">
        <f>IF(O24&lt;&gt;0,O24+'Basic Price Adjustment'!$E47,"")</f>
        <v>97.59</v>
      </c>
      <c r="Q24" s="112">
        <v>111.77</v>
      </c>
      <c r="R24" s="22">
        <f>IF(Q24&lt;&gt;0,Q24+'Basic Price Adjustment'!$E47,"")</f>
        <v>108.38</v>
      </c>
      <c r="S24" s="112">
        <v>105</v>
      </c>
      <c r="T24" s="22">
        <f>IF(S24&lt;&gt;0,S24+'Basic Price Adjustment'!$E47,"")</f>
        <v>101.61</v>
      </c>
      <c r="U24" s="109"/>
      <c r="V24" s="22" t="str">
        <f>IF(U24&lt;&gt;0,U24+'Basic Price Adjustment'!$E47,"")</f>
        <v/>
      </c>
      <c r="W24" s="112">
        <v>105</v>
      </c>
      <c r="X24" s="22">
        <f>IF(W24&lt;&gt;0,W24+'Basic Price Adjustment'!$E47,"")</f>
        <v>101.61</v>
      </c>
      <c r="Y24" s="109">
        <v>105</v>
      </c>
      <c r="Z24" s="22">
        <f>IF(Y24&lt;&gt;0,Y24+'Basic Price Adjustment'!$E47,"")</f>
        <v>101.61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116.61</v>
      </c>
      <c r="AG24" s="109">
        <v>120</v>
      </c>
      <c r="AH24" s="22">
        <f>IF(AG24&lt;&gt;0,AG24+'Basic Price Adjustment'!$E47,"")</f>
        <v>116.61</v>
      </c>
    </row>
    <row r="25" spans="1:3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09">
        <v>68.95</v>
      </c>
      <c r="F25" s="21">
        <f>IF(E25&lt;&gt;0,E25+'Basic Price Adjustment'!$E48,"")</f>
        <v>66.42</v>
      </c>
      <c r="G25" s="109">
        <v>68.95</v>
      </c>
      <c r="H25" s="21">
        <f>IF(G25&lt;&gt;0,G25+'Basic Price Adjustment'!$E48,"")</f>
        <v>66.42</v>
      </c>
      <c r="I25" s="109">
        <v>83.67</v>
      </c>
      <c r="J25" s="21">
        <f>IF(I25&lt;&gt;0,I25+'Basic Price Adjustment'!$E48,"")</f>
        <v>81.14</v>
      </c>
      <c r="K25" s="109">
        <v>68.95</v>
      </c>
      <c r="L25" s="21">
        <f>IF(K25&lt;&gt;0,K25+'Basic Price Adjustment'!$E48,"")</f>
        <v>66.42</v>
      </c>
      <c r="M25" s="109">
        <v>90.71</v>
      </c>
      <c r="N25" s="21">
        <f>IF(M25&lt;&gt;0,M25+'Basic Price Adjustment'!$E48,"")</f>
        <v>88.179999999999993</v>
      </c>
      <c r="O25" s="29">
        <v>79.8</v>
      </c>
      <c r="P25" s="21">
        <f>IF(O25&lt;&gt;0,O25+'Basic Price Adjustment'!$E48,"")</f>
        <v>77.27</v>
      </c>
      <c r="Q25" s="112">
        <v>93.52</v>
      </c>
      <c r="R25" s="21">
        <f>IF(Q25&lt;&gt;0,Q25+'Basic Price Adjustment'!$E48,"")</f>
        <v>90.99</v>
      </c>
      <c r="S25" s="112">
        <v>80</v>
      </c>
      <c r="T25" s="21">
        <f>IF(S25&lt;&gt;0,S25+'Basic Price Adjustment'!$E48,"")</f>
        <v>77.47</v>
      </c>
      <c r="U25" s="109">
        <v>95</v>
      </c>
      <c r="V25" s="21">
        <f>IF(U25&lt;&gt;0,U25+'Basic Price Adjustment'!$E48,"")</f>
        <v>92.47</v>
      </c>
      <c r="W25" s="109">
        <v>83</v>
      </c>
      <c r="X25" s="21">
        <f>IF(W25&lt;&gt;0,W25+'Basic Price Adjustment'!$E48,"")</f>
        <v>80.47</v>
      </c>
      <c r="Y25" s="109">
        <v>96</v>
      </c>
      <c r="Z25" s="21">
        <f>IF(Y25&lt;&gt;0,Y25+'Basic Price Adjustment'!$E48,"")</f>
        <v>93.47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78.97</v>
      </c>
      <c r="AG25" s="109">
        <v>79</v>
      </c>
      <c r="AH25" s="21">
        <f>IF(AG25&lt;&gt;0,AG25+'Basic Price Adjustment'!$E48,"")</f>
        <v>76.47</v>
      </c>
    </row>
    <row r="26" spans="1:3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102.47</v>
      </c>
      <c r="E26" s="109">
        <v>70.98</v>
      </c>
      <c r="F26" s="22">
        <f>IF(E26&lt;&gt;0,E26+'Basic Price Adjustment'!$E49,"")</f>
        <v>68.45</v>
      </c>
      <c r="G26" s="109">
        <v>70.98</v>
      </c>
      <c r="H26" s="22">
        <f>IF(G26&lt;&gt;0,G26+'Basic Price Adjustment'!$E49,"")</f>
        <v>68.45</v>
      </c>
      <c r="I26" s="109">
        <v>83.67</v>
      </c>
      <c r="J26" s="22">
        <f>IF(I26&lt;&gt;0,I26+'Basic Price Adjustment'!$E49,"")</f>
        <v>81.14</v>
      </c>
      <c r="K26" s="109">
        <v>70.98</v>
      </c>
      <c r="L26" s="22">
        <f>IF(K26&lt;&gt;0,K26+'Basic Price Adjustment'!$E49,"")</f>
        <v>68.45</v>
      </c>
      <c r="M26" s="109">
        <v>93.66</v>
      </c>
      <c r="N26" s="22">
        <f>IF(M26&lt;&gt;0,M26+'Basic Price Adjustment'!$E49,"")</f>
        <v>91.13</v>
      </c>
      <c r="O26" s="48">
        <v>81.8</v>
      </c>
      <c r="P26" s="22">
        <f>IF(O26&lt;&gt;0,O26+'Basic Price Adjustment'!$E49,"")</f>
        <v>79.27</v>
      </c>
      <c r="Q26" s="112">
        <v>96.35</v>
      </c>
      <c r="R26" s="22">
        <f>IF(Q26&lt;&gt;0,Q26+'Basic Price Adjustment'!$E49,"")</f>
        <v>93.82</v>
      </c>
      <c r="S26" s="112">
        <v>85</v>
      </c>
      <c r="T26" s="22">
        <f>IF(S26&lt;&gt;0,S26+'Basic Price Adjustment'!$E49,"")</f>
        <v>82.47</v>
      </c>
      <c r="U26" s="109">
        <v>103</v>
      </c>
      <c r="V26" s="22">
        <f>IF(U26&lt;&gt;0,U26+'Basic Price Adjustment'!$E49,"")</f>
        <v>100.47</v>
      </c>
      <c r="W26" s="109">
        <v>90</v>
      </c>
      <c r="X26" s="22">
        <f>IF(W26&lt;&gt;0,W26+'Basic Price Adjustment'!$E49,"")</f>
        <v>87.47</v>
      </c>
      <c r="Y26" s="109">
        <v>106</v>
      </c>
      <c r="Z26" s="22">
        <f>IF(Y26&lt;&gt;0,Y26+'Basic Price Adjustment'!$E49,"")</f>
        <v>103.47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90.47</v>
      </c>
      <c r="AG26" s="109">
        <v>86</v>
      </c>
      <c r="AH26" s="22">
        <f>IF(AG26&lt;&gt;0,AG26+'Basic Price Adjustment'!$E49,"")</f>
        <v>83.47</v>
      </c>
    </row>
    <row r="27" spans="1:3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203.54999999999998</v>
      </c>
      <c r="G27" s="110">
        <v>206.76</v>
      </c>
      <c r="H27" s="21">
        <f>IF(G27&lt;&gt;0,G27+'Basic Price Adjustment'!$E50,"")</f>
        <v>203.54999999999998</v>
      </c>
      <c r="I27" s="110">
        <v>222.36</v>
      </c>
      <c r="J27" s="21">
        <f>IF(I27&lt;&gt;0,I27+'Basic Price Adjustment'!$E50,"")</f>
        <v>219.15</v>
      </c>
      <c r="K27" s="110">
        <v>206.76</v>
      </c>
      <c r="L27" s="21">
        <f>IF(K27&lt;&gt;0,K27+'Basic Price Adjustment'!$E50,"")</f>
        <v>203.54999999999998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</row>
    <row r="28" spans="1:34" ht="20.100000000000001" customHeight="1" thickBot="1" x14ac:dyDescent="0.25">
      <c r="A28" s="107">
        <v>84</v>
      </c>
      <c r="B28" s="46" t="s">
        <v>121</v>
      </c>
      <c r="C28" s="4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99.25</v>
      </c>
      <c r="G28" s="110">
        <v>102.68</v>
      </c>
      <c r="H28" s="26">
        <f>IF(G28&lt;&gt;0,G28+'Basic Price Adjustment'!$E51,"")</f>
        <v>99.25</v>
      </c>
      <c r="I28" s="110">
        <v>107.88</v>
      </c>
      <c r="J28" s="26">
        <f>IF(I28&lt;&gt;0,I28+'Basic Price Adjustment'!$E51,"")</f>
        <v>104.44999999999999</v>
      </c>
      <c r="K28" s="110">
        <v>102.68</v>
      </c>
      <c r="L28" s="26">
        <f>IF(K28&lt;&gt;0,K28+'Basic Price Adjustment'!$E51,"")</f>
        <v>99.25</v>
      </c>
      <c r="M28" s="110"/>
      <c r="N28" s="26" t="str">
        <f>IF(M28&lt;&gt;0,M28+'Basic Price Adjustment'!$E51,"")</f>
        <v/>
      </c>
      <c r="O28" s="45"/>
      <c r="P28" s="26" t="str">
        <f>IF(O28&lt;&gt;0,O28+'Basic Price Adjustment'!$E51,"")</f>
        <v/>
      </c>
      <c r="Q28" s="111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  <c r="W28" s="134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</row>
  </sheetData>
  <mergeCells count="75">
    <mergeCell ref="Y2:Z2"/>
    <mergeCell ref="Y6:Z6"/>
    <mergeCell ref="S3:Z3"/>
    <mergeCell ref="S5:Z5"/>
    <mergeCell ref="W6:X6"/>
    <mergeCell ref="S4:Z4"/>
    <mergeCell ref="S2:T2"/>
    <mergeCell ref="U2:V2"/>
    <mergeCell ref="W2:X2"/>
    <mergeCell ref="AE2:AH2"/>
    <mergeCell ref="AA2:AD2"/>
    <mergeCell ref="AC8:AD8"/>
    <mergeCell ref="AA3:AD3"/>
    <mergeCell ref="AA4:AD4"/>
    <mergeCell ref="AA5:AD5"/>
    <mergeCell ref="AC6:AD6"/>
    <mergeCell ref="AC7:AD7"/>
    <mergeCell ref="AA7:AB7"/>
    <mergeCell ref="AA8:AB8"/>
    <mergeCell ref="AE3:AH3"/>
    <mergeCell ref="AE4:AH4"/>
    <mergeCell ref="AE5:AH5"/>
    <mergeCell ref="AG6:AH6"/>
    <mergeCell ref="U7:V7"/>
    <mergeCell ref="S8:T8"/>
    <mergeCell ref="AE8:AF8"/>
    <mergeCell ref="AA6:AB6"/>
    <mergeCell ref="S7:T7"/>
    <mergeCell ref="Y7:Z7"/>
    <mergeCell ref="Y8:Z8"/>
    <mergeCell ref="AE6:AF6"/>
    <mergeCell ref="AE7:AF7"/>
    <mergeCell ref="W7:X7"/>
    <mergeCell ref="W8:X8"/>
    <mergeCell ref="S6:T6"/>
    <mergeCell ref="U6:V6"/>
    <mergeCell ref="K8:L8"/>
    <mergeCell ref="E7:F7"/>
    <mergeCell ref="I7:J7"/>
    <mergeCell ref="K7:L7"/>
    <mergeCell ref="O8:P8"/>
    <mergeCell ref="O7:P7"/>
    <mergeCell ref="G7:H7"/>
    <mergeCell ref="G8:H8"/>
    <mergeCell ref="A3:A8"/>
    <mergeCell ref="B3:B4"/>
    <mergeCell ref="M3:R3"/>
    <mergeCell ref="C3:D3"/>
    <mergeCell ref="C4:D4"/>
    <mergeCell ref="C5:D5"/>
    <mergeCell ref="C6:D6"/>
    <mergeCell ref="C7:D7"/>
    <mergeCell ref="B5:B6"/>
    <mergeCell ref="Q7:R7"/>
    <mergeCell ref="Q8:R8"/>
    <mergeCell ref="C8:D8"/>
    <mergeCell ref="M8:N8"/>
    <mergeCell ref="M7:N7"/>
    <mergeCell ref="E8:F8"/>
    <mergeCell ref="I8:J8"/>
    <mergeCell ref="C2:D2"/>
    <mergeCell ref="Q6:R6"/>
    <mergeCell ref="M4:R4"/>
    <mergeCell ref="M5:R5"/>
    <mergeCell ref="M6:N6"/>
    <mergeCell ref="O6:P6"/>
    <mergeCell ref="E3:L3"/>
    <mergeCell ref="E4:L4"/>
    <mergeCell ref="E5:L5"/>
    <mergeCell ref="E6:F6"/>
    <mergeCell ref="I6:J6"/>
    <mergeCell ref="K6:L6"/>
    <mergeCell ref="E2:L2"/>
    <mergeCell ref="M2:R2"/>
    <mergeCell ref="G6:H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1" customWidth="1"/>
    <col min="23" max="16384" width="9.140625" style="3"/>
  </cols>
  <sheetData>
    <row r="2" spans="1:22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2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45" t="s">
        <v>245</v>
      </c>
      <c r="V3" s="52"/>
    </row>
    <row r="4" spans="1:22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2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2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54</v>
      </c>
      <c r="V6" s="150"/>
    </row>
    <row r="7" spans="1:22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90</v>
      </c>
      <c r="V7" s="152"/>
    </row>
    <row r="8" spans="1:22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69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83</v>
      </c>
      <c r="V8" s="154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21">
        <v>67.42</v>
      </c>
      <c r="H10" s="25">
        <f>IF(G10&lt;&gt;0,G10+'Basic Price Adjustment'!$E33,"")</f>
        <v>65.650000000000006</v>
      </c>
      <c r="I10" s="121">
        <v>56.5</v>
      </c>
      <c r="J10" s="25">
        <f>IF(I10&lt;&gt;0,I10+'Basic Price Adjustment'!$E33,"")</f>
        <v>54.73</v>
      </c>
      <c r="K10" s="121">
        <v>74.849999999999994</v>
      </c>
      <c r="L10" s="25">
        <f>IF(K10&lt;&gt;0,K10+'Basic Price Adjustment'!$E33,"")</f>
        <v>73.08</v>
      </c>
      <c r="M10" s="111">
        <v>67.56</v>
      </c>
      <c r="N10" s="25">
        <f>IF(M10&lt;&gt;0,M10+'Basic Price Adjustment'!$E33,"")</f>
        <v>65.790000000000006</v>
      </c>
      <c r="O10" s="111">
        <v>74.87</v>
      </c>
      <c r="P10" s="25">
        <f>IF(O10&lt;&gt;0,O10+'Basic Price Adjustment'!$E33,"")</f>
        <v>73.100000000000009</v>
      </c>
      <c r="Q10" s="121">
        <v>72</v>
      </c>
      <c r="R10" s="25">
        <f>IF(Q10&lt;&gt;0,Q10+'Basic Price Adjustment'!$E33,"")</f>
        <v>70.23</v>
      </c>
      <c r="S10" s="121">
        <v>64</v>
      </c>
      <c r="T10" s="25">
        <f>IF(S10&lt;&gt;0,S10+'Basic Price Adjustment'!$E33,"")</f>
        <v>62.23</v>
      </c>
      <c r="U10" s="121">
        <v>67.5</v>
      </c>
      <c r="V10" s="25">
        <f>IF(U10&lt;&gt;0,U10+'Basic Price Adjustment'!$E33,"")</f>
        <v>65.73</v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80</v>
      </c>
      <c r="R11" s="21">
        <f>IF(Q11&lt;&gt;0,Q11+'Basic Price Adjustment'!$E34,"")</f>
        <v>78.010000000000005</v>
      </c>
      <c r="S11" s="109">
        <v>68</v>
      </c>
      <c r="T11" s="21">
        <f>IF(S11&lt;&gt;0,S11+'Basic Price Adjustment'!$E34,"")</f>
        <v>66.010000000000005</v>
      </c>
      <c r="U11" s="109">
        <v>67.5</v>
      </c>
      <c r="V11" s="21">
        <f>IF(U11&lt;&gt;0,U11+'Basic Price Adjustment'!$E34,"")</f>
        <v>65.510000000000005</v>
      </c>
    </row>
    <row r="12" spans="1:22" ht="20.100000000000001" customHeight="1" x14ac:dyDescent="0.2">
      <c r="A12" s="104">
        <v>3</v>
      </c>
      <c r="B12" s="34" t="s">
        <v>105</v>
      </c>
      <c r="C12" s="109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09">
        <v>69.84</v>
      </c>
      <c r="H12" s="22">
        <f>IF(G12&lt;&gt;0,G12+'Basic Price Adjustment'!$E35,"")</f>
        <v>67.58</v>
      </c>
      <c r="I12" s="109">
        <v>59.18</v>
      </c>
      <c r="J12" s="22">
        <f>IF(I12&lt;&gt;0,I12+'Basic Price Adjustment'!$E35,"")</f>
        <v>56.92</v>
      </c>
      <c r="K12" s="109">
        <v>79.239999999999995</v>
      </c>
      <c r="L12" s="22">
        <f>IF(K12&lt;&gt;0,K12+'Basic Price Adjustment'!$E35,"")</f>
        <v>76.97999999999999</v>
      </c>
      <c r="M12" s="111">
        <v>73.260000000000005</v>
      </c>
      <c r="N12" s="22">
        <f>IF(M12&lt;&gt;0,M12+'Basic Price Adjustment'!$E35,"")</f>
        <v>71</v>
      </c>
      <c r="O12" s="111">
        <v>78.61</v>
      </c>
      <c r="P12" s="22">
        <f>IF(O12&lt;&gt;0,O12+'Basic Price Adjustment'!$E35,"")</f>
        <v>76.349999999999994</v>
      </c>
      <c r="Q12" s="109">
        <v>77</v>
      </c>
      <c r="R12" s="22">
        <f>IF(Q12&lt;&gt;0,Q12+'Basic Price Adjustment'!$E35,"")</f>
        <v>74.739999999999995</v>
      </c>
      <c r="S12" s="109">
        <v>68</v>
      </c>
      <c r="T12" s="22">
        <f>IF(S12&lt;&gt;0,S12+'Basic Price Adjustment'!$E35,"")</f>
        <v>65.739999999999995</v>
      </c>
      <c r="U12" s="109">
        <v>73.5</v>
      </c>
      <c r="V12" s="22">
        <f>IF(U12&lt;&gt;0,U12+'Basic Price Adjustment'!$E35,"")</f>
        <v>71.239999999999995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77</v>
      </c>
      <c r="R13" s="21">
        <f>IF(Q13&lt;&gt;0,Q13+'Basic Price Adjustment'!$E36,"")</f>
        <v>74.739999999999995</v>
      </c>
      <c r="S13" s="109">
        <v>68</v>
      </c>
      <c r="T13" s="21">
        <f>IF(S13&lt;&gt;0,S13+'Basic Price Adjustment'!$E36,"")</f>
        <v>65.739999999999995</v>
      </c>
      <c r="U13" s="109">
        <v>73.5</v>
      </c>
      <c r="V13" s="21">
        <f>IF(U13&lt;&gt;0,U13+'Basic Price Adjustment'!$E36,"")</f>
        <v>71.239999999999995</v>
      </c>
    </row>
    <row r="14" spans="1:22" ht="20.100000000000001" customHeight="1" x14ac:dyDescent="0.2">
      <c r="A14" s="104">
        <v>5</v>
      </c>
      <c r="B14" s="34" t="s">
        <v>107</v>
      </c>
      <c r="C14" s="109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09">
        <v>70.84</v>
      </c>
      <c r="H14" s="22">
        <f>IF(G14&lt;&gt;0,G14+'Basic Price Adjustment'!$E37,"")</f>
        <v>68.490000000000009</v>
      </c>
      <c r="I14" s="109">
        <v>59.92</v>
      </c>
      <c r="J14" s="22">
        <f>IF(I14&lt;&gt;0,I14+'Basic Price Adjustment'!$E37,"")</f>
        <v>57.57</v>
      </c>
      <c r="K14" s="109">
        <v>79.42</v>
      </c>
      <c r="L14" s="22">
        <f>IF(K14&lt;&gt;0,K14+'Basic Price Adjustment'!$E37,"")</f>
        <v>77.070000000000007</v>
      </c>
      <c r="M14" s="111">
        <v>73.23</v>
      </c>
      <c r="N14" s="22">
        <f>IF(M14&lt;&gt;0,M14+'Basic Price Adjustment'!$E37,"")</f>
        <v>70.88000000000001</v>
      </c>
      <c r="O14" s="111">
        <v>78.64</v>
      </c>
      <c r="P14" s="22">
        <f>IF(O14&lt;&gt;0,O14+'Basic Price Adjustment'!$E37,"")</f>
        <v>76.290000000000006</v>
      </c>
      <c r="Q14" s="109">
        <v>77</v>
      </c>
      <c r="R14" s="22">
        <f>IF(Q14&lt;&gt;0,Q14+'Basic Price Adjustment'!$E37,"")</f>
        <v>74.650000000000006</v>
      </c>
      <c r="S14" s="109">
        <v>68</v>
      </c>
      <c r="T14" s="22">
        <f>IF(S14&lt;&gt;0,S14+'Basic Price Adjustment'!$E37,"")</f>
        <v>65.650000000000006</v>
      </c>
      <c r="U14" s="109">
        <v>73.5</v>
      </c>
      <c r="V14" s="22">
        <f>IF(U14&lt;&gt;0,U14+'Basic Price Adjustment'!$E37,"")</f>
        <v>71.150000000000006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92</v>
      </c>
      <c r="R15" s="21">
        <f>IF(Q15&lt;&gt;0,Q15+'Basic Price Adjustment'!$E38,"")</f>
        <v>89.69</v>
      </c>
      <c r="S15" s="109">
        <v>88</v>
      </c>
      <c r="T15" s="21">
        <f>IF(S15&lt;&gt;0,S15+'Basic Price Adjustment'!$E38,"")</f>
        <v>85.69</v>
      </c>
      <c r="U15" s="109">
        <v>78</v>
      </c>
      <c r="V15" s="21">
        <f>IF(U15&lt;&gt;0,U15+'Basic Price Adjustment'!$E38,"")</f>
        <v>75.69</v>
      </c>
    </row>
    <row r="16" spans="1:22" ht="20.100000000000001" customHeight="1" x14ac:dyDescent="0.2">
      <c r="A16" s="104">
        <v>7</v>
      </c>
      <c r="B16" s="34" t="s">
        <v>109</v>
      </c>
      <c r="C16" s="109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09">
        <v>73.84</v>
      </c>
      <c r="H16" s="22">
        <f>IF(G16&lt;&gt;0,G16+'Basic Price Adjustment'!$E39,"")</f>
        <v>71.710000000000008</v>
      </c>
      <c r="I16" s="109">
        <v>62.61</v>
      </c>
      <c r="J16" s="22">
        <f>IF(I16&lt;&gt;0,I16+'Basic Price Adjustment'!$E39,"")</f>
        <v>60.48</v>
      </c>
      <c r="K16" s="109">
        <v>79.319999999999993</v>
      </c>
      <c r="L16" s="22">
        <f>IF(K16&lt;&gt;0,K16+'Basic Price Adjustment'!$E39,"")</f>
        <v>77.19</v>
      </c>
      <c r="M16" s="112">
        <v>74.430000000000007</v>
      </c>
      <c r="N16" s="22">
        <f>IF(M16&lt;&gt;0,M16+'Basic Price Adjustment'!$E39,"")</f>
        <v>72.300000000000011</v>
      </c>
      <c r="O16" s="112">
        <v>78.69</v>
      </c>
      <c r="P16" s="22">
        <f>IF(O16&lt;&gt;0,O16+'Basic Price Adjustment'!$E39,"")</f>
        <v>76.56</v>
      </c>
      <c r="Q16" s="109">
        <v>79</v>
      </c>
      <c r="R16" s="22">
        <f>IF(Q16&lt;&gt;0,Q16+'Basic Price Adjustment'!$E39,"")</f>
        <v>76.87</v>
      </c>
      <c r="S16" s="109">
        <v>70</v>
      </c>
      <c r="T16" s="22">
        <f>IF(S16&lt;&gt;0,S16+'Basic Price Adjustment'!$E39,"")</f>
        <v>67.87</v>
      </c>
      <c r="U16" s="109">
        <v>74.75</v>
      </c>
      <c r="V16" s="22">
        <f>IF(U16&lt;&gt;0,U16+'Basic Price Adjustment'!$E39,"")</f>
        <v>72.62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81</v>
      </c>
      <c r="R17" s="21">
        <f>IF(Q17&lt;&gt;0,Q17+'Basic Price Adjustment'!$E40,"")</f>
        <v>78.2</v>
      </c>
      <c r="S17" s="109">
        <v>76</v>
      </c>
      <c r="T17" s="21">
        <f>IF(S17&lt;&gt;0,S17+'Basic Price Adjustment'!$E40,"")</f>
        <v>73.2</v>
      </c>
      <c r="U17" s="109">
        <v>79.349999999999994</v>
      </c>
      <c r="V17" s="21">
        <f>IF(U17&lt;&gt;0,U17+'Basic Price Adjustment'!$E40,"")</f>
        <v>76.55</v>
      </c>
    </row>
    <row r="18" spans="1:22" ht="20.100000000000001" customHeight="1" x14ac:dyDescent="0.2">
      <c r="A18" s="104">
        <v>9</v>
      </c>
      <c r="B18" s="34" t="s">
        <v>111</v>
      </c>
      <c r="C18" s="109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09">
        <v>82.44</v>
      </c>
      <c r="H18" s="22">
        <f>IF(G18&lt;&gt;0,G18+'Basic Price Adjustment'!$E41,"")</f>
        <v>79.679999999999993</v>
      </c>
      <c r="I18" s="109">
        <v>72.400000000000006</v>
      </c>
      <c r="J18" s="22">
        <f>IF(I18&lt;&gt;0,I18+'Basic Price Adjustment'!$E41,"")</f>
        <v>69.64</v>
      </c>
      <c r="K18" s="109">
        <v>89.7</v>
      </c>
      <c r="L18" s="22">
        <f>IF(K18&lt;&gt;0,K18+'Basic Price Adjustment'!$E41,"")</f>
        <v>86.94</v>
      </c>
      <c r="M18" s="111">
        <v>82.98</v>
      </c>
      <c r="N18" s="22">
        <f>IF(M18&lt;&gt;0,M18+'Basic Price Adjustment'!$E41,"")</f>
        <v>80.22</v>
      </c>
      <c r="O18" s="111">
        <v>88.82</v>
      </c>
      <c r="P18" s="22">
        <f>IF(O18&lt;&gt;0,O18+'Basic Price Adjustment'!$E41,"")</f>
        <v>86.059999999999988</v>
      </c>
      <c r="Q18" s="109">
        <v>86</v>
      </c>
      <c r="R18" s="22">
        <f>IF(Q18&lt;&gt;0,Q18+'Basic Price Adjustment'!$E41,"")</f>
        <v>83.24</v>
      </c>
      <c r="S18" s="109">
        <v>77</v>
      </c>
      <c r="T18" s="22">
        <f>IF(S18&lt;&gt;0,S18+'Basic Price Adjustment'!$E41,"")</f>
        <v>74.239999999999995</v>
      </c>
      <c r="U18" s="109">
        <v>83.25</v>
      </c>
      <c r="V18" s="22">
        <f>IF(U18&lt;&gt;0,U18+'Basic Price Adjustment'!$E41,"")</f>
        <v>80.489999999999995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81</v>
      </c>
      <c r="R19" s="21">
        <f>IF(Q19&lt;&gt;0,Q19+'Basic Price Adjustment'!$E42,"")</f>
        <v>78.239999999999995</v>
      </c>
      <c r="S19" s="109">
        <v>76</v>
      </c>
      <c r="T19" s="21">
        <f>IF(S19&lt;&gt;0,S19+'Basic Price Adjustment'!$E42,"")</f>
        <v>73.239999999999995</v>
      </c>
      <c r="U19" s="109">
        <v>79.349999999999994</v>
      </c>
      <c r="V19" s="21">
        <f>IF(U19&lt;&gt;0,U19+'Basic Price Adjustment'!$E42,"")</f>
        <v>76.589999999999989</v>
      </c>
    </row>
    <row r="20" spans="1:22" ht="20.100000000000001" customHeight="1" x14ac:dyDescent="0.2">
      <c r="A20" s="104">
        <v>11</v>
      </c>
      <c r="B20" s="34" t="s">
        <v>113</v>
      </c>
      <c r="C20" s="109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09">
        <v>80.069999999999993</v>
      </c>
      <c r="H20" s="22">
        <f>IF(G20&lt;&gt;0,G20+'Basic Price Adjustment'!$E43,"")</f>
        <v>77.36</v>
      </c>
      <c r="I20" s="109">
        <v>69.459999999999994</v>
      </c>
      <c r="J20" s="22">
        <f>IF(I20&lt;&gt;0,I20+'Basic Price Adjustment'!$E43,"")</f>
        <v>66.75</v>
      </c>
      <c r="K20" s="109">
        <v>89.88</v>
      </c>
      <c r="L20" s="22">
        <f>IF(K20&lt;&gt;0,K20+'Basic Price Adjustment'!$E43,"")</f>
        <v>87.17</v>
      </c>
      <c r="M20" s="111">
        <v>82.19</v>
      </c>
      <c r="N20" s="22">
        <f>IF(M20&lt;&gt;0,M20+'Basic Price Adjustment'!$E43,"")</f>
        <v>79.48</v>
      </c>
      <c r="O20" s="111">
        <v>89.01</v>
      </c>
      <c r="P20" s="22">
        <f>IF(O20&lt;&gt;0,O20+'Basic Price Adjustment'!$E43,"")</f>
        <v>86.300000000000011</v>
      </c>
      <c r="Q20" s="109">
        <v>100</v>
      </c>
      <c r="R20" s="22">
        <f>IF(Q20&lt;&gt;0,Q20+'Basic Price Adjustment'!$E43,"")</f>
        <v>97.29</v>
      </c>
      <c r="S20" s="109">
        <v>93</v>
      </c>
      <c r="T20" s="22">
        <f>IF(S20&lt;&gt;0,S20+'Basic Price Adjustment'!$E43,"")</f>
        <v>90.29</v>
      </c>
      <c r="U20" s="109">
        <v>83.5</v>
      </c>
      <c r="V20" s="22">
        <f>IF(U20&lt;&gt;0,U20+'Basic Price Adjustment'!$E43,"")</f>
        <v>80.790000000000006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112</v>
      </c>
      <c r="R21" s="21">
        <f>IF(Q21&lt;&gt;0,Q21+'Basic Price Adjustment'!$E44,"")</f>
        <v>108.57</v>
      </c>
      <c r="S21" s="109">
        <v>98</v>
      </c>
      <c r="T21" s="21">
        <f>IF(S21&lt;&gt;0,S21+'Basic Price Adjustment'!$E44,"")</f>
        <v>94.57</v>
      </c>
      <c r="U21" s="109">
        <v>92.25</v>
      </c>
      <c r="V21" s="21">
        <f>IF(U21&lt;&gt;0,U21+'Basic Price Adjustment'!$E44,"")</f>
        <v>88.82</v>
      </c>
    </row>
    <row r="22" spans="1:22" ht="20.100000000000001" customHeight="1" x14ac:dyDescent="0.2">
      <c r="A22" s="104">
        <v>13</v>
      </c>
      <c r="B22" s="34" t="s">
        <v>115</v>
      </c>
      <c r="C22" s="109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09">
        <v>110.03</v>
      </c>
      <c r="H22" s="22">
        <f>IF(G22&lt;&gt;0,G22+'Basic Price Adjustment'!$E45,"")</f>
        <v>106.78</v>
      </c>
      <c r="I22" s="109">
        <v>105.87</v>
      </c>
      <c r="J22" s="22">
        <f>IF(I22&lt;&gt;0,I22+'Basic Price Adjustment'!$E45,"")</f>
        <v>102.62</v>
      </c>
      <c r="K22" s="109">
        <v>108.8</v>
      </c>
      <c r="L22" s="22">
        <f>IF(K22&lt;&gt;0,K22+'Basic Price Adjustment'!$E45,"")</f>
        <v>105.55</v>
      </c>
      <c r="M22" s="112">
        <v>96.88</v>
      </c>
      <c r="N22" s="22">
        <f>IF(M22&lt;&gt;0,M22+'Basic Price Adjustment'!$E45,"")</f>
        <v>93.63</v>
      </c>
      <c r="O22" s="112">
        <v>115.57</v>
      </c>
      <c r="P22" s="22">
        <f>IF(O22&lt;&gt;0,O22+'Basic Price Adjustment'!$E45,"")</f>
        <v>112.32</v>
      </c>
      <c r="Q22" s="109">
        <v>124</v>
      </c>
      <c r="R22" s="22">
        <f>IF(Q22&lt;&gt;0,Q22+'Basic Price Adjustment'!$E45,"")</f>
        <v>120.75</v>
      </c>
      <c r="S22" s="109">
        <v>116</v>
      </c>
      <c r="T22" s="22">
        <f>IF(S22&lt;&gt;0,S22+'Basic Price Adjustment'!$E45,"")</f>
        <v>112.75</v>
      </c>
      <c r="U22" s="109">
        <v>94.25</v>
      </c>
      <c r="V22" s="22">
        <f>IF(U22&lt;&gt;0,U22+'Basic Price Adjustment'!$E45,"")</f>
        <v>91</v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110</v>
      </c>
      <c r="R23" s="21">
        <f>IF(Q23&lt;&gt;0,Q23+'Basic Price Adjustment'!$E46,"")</f>
        <v>106.7</v>
      </c>
      <c r="S23" s="109">
        <v>95</v>
      </c>
      <c r="T23" s="21">
        <f>IF(S23&lt;&gt;0,S23+'Basic Price Adjustment'!$E46,"")</f>
        <v>91.7</v>
      </c>
      <c r="U23" s="109">
        <v>94.25</v>
      </c>
      <c r="V23" s="21">
        <f>IF(U23&lt;&gt;0,U23+'Basic Price Adjustment'!$E46,"")</f>
        <v>90.95</v>
      </c>
    </row>
    <row r="24" spans="1:22" ht="20.100000000000001" customHeight="1" x14ac:dyDescent="0.2">
      <c r="A24" s="104">
        <v>15</v>
      </c>
      <c r="B24" s="34" t="s">
        <v>117</v>
      </c>
      <c r="C24" s="109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09">
        <v>99.58</v>
      </c>
      <c r="H24" s="22">
        <f>IF(G24&lt;&gt;0,G24+'Basic Price Adjustment'!$E47,"")</f>
        <v>96.19</v>
      </c>
      <c r="I24" s="109">
        <v>81.900000000000006</v>
      </c>
      <c r="J24" s="22">
        <f>IF(I24&lt;&gt;0,I24+'Basic Price Adjustment'!$E47,"")</f>
        <v>78.510000000000005</v>
      </c>
      <c r="K24" s="109">
        <v>105.66</v>
      </c>
      <c r="L24" s="22">
        <f>IF(K24&lt;&gt;0,K24+'Basic Price Adjustment'!$E47,"")</f>
        <v>102.27</v>
      </c>
      <c r="M24" s="112">
        <v>100.98</v>
      </c>
      <c r="N24" s="22">
        <f>IF(M24&lt;&gt;0,M24+'Basic Price Adjustment'!$E47,"")</f>
        <v>97.59</v>
      </c>
      <c r="O24" s="112">
        <v>111.77</v>
      </c>
      <c r="P24" s="22">
        <f>IF(O24&lt;&gt;0,O24+'Basic Price Adjustment'!$E47,"")</f>
        <v>108.38</v>
      </c>
      <c r="Q24" s="109">
        <v>121</v>
      </c>
      <c r="R24" s="22">
        <f>IF(Q24&lt;&gt;0,Q24+'Basic Price Adjustment'!$E47,"")</f>
        <v>117.61</v>
      </c>
      <c r="S24" s="109">
        <v>120</v>
      </c>
      <c r="T24" s="22">
        <f>IF(S24&lt;&gt;0,S24+'Basic Price Adjustment'!$E47,"")</f>
        <v>116.61</v>
      </c>
      <c r="U24" s="109">
        <v>98.25</v>
      </c>
      <c r="V24" s="22">
        <f>IF(U24&lt;&gt;0,U24+'Basic Price Adjustment'!$E47,"")</f>
        <v>94.86</v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89</v>
      </c>
      <c r="R25" s="21">
        <f>IF(Q25&lt;&gt;0,Q25+'Basic Price Adjustment'!$E48,"")</f>
        <v>86.47</v>
      </c>
      <c r="S25" s="109">
        <v>77</v>
      </c>
      <c r="T25" s="21">
        <f>IF(S25&lt;&gt;0,S25+'Basic Price Adjustment'!$E48,"")</f>
        <v>74.47</v>
      </c>
      <c r="U25" s="109">
        <v>83.4</v>
      </c>
      <c r="V25" s="21">
        <f>IF(U25&lt;&gt;0,U25+'Basic Price Adjustment'!$E48,"")</f>
        <v>80.87</v>
      </c>
    </row>
    <row r="26" spans="1:22" ht="20.100000000000001" customHeight="1" x14ac:dyDescent="0.2">
      <c r="A26" s="104">
        <v>17</v>
      </c>
      <c r="B26" s="34" t="s">
        <v>119</v>
      </c>
      <c r="C26" s="109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09">
        <v>83.67</v>
      </c>
      <c r="H26" s="22">
        <f>IF(G26&lt;&gt;0,G26+'Basic Price Adjustment'!$E49,"")</f>
        <v>81.14</v>
      </c>
      <c r="I26" s="109">
        <v>70.98</v>
      </c>
      <c r="J26" s="22">
        <f>IF(I26&lt;&gt;0,I26+'Basic Price Adjustment'!$E49,"")</f>
        <v>68.45</v>
      </c>
      <c r="K26" s="109">
        <v>93.66</v>
      </c>
      <c r="L26" s="22">
        <f>IF(K26&lt;&gt;0,K26+'Basic Price Adjustment'!$E49,"")</f>
        <v>91.13</v>
      </c>
      <c r="M26" s="112">
        <v>81.8</v>
      </c>
      <c r="N26" s="22">
        <f>IF(M26&lt;&gt;0,M26+'Basic Price Adjustment'!$E49,"")</f>
        <v>79.27</v>
      </c>
      <c r="O26" s="112">
        <v>96.35</v>
      </c>
      <c r="P26" s="22">
        <f>IF(O26&lt;&gt;0,O26+'Basic Price Adjustment'!$E49,"")</f>
        <v>93.82</v>
      </c>
      <c r="Q26" s="109">
        <v>102</v>
      </c>
      <c r="R26" s="22">
        <f>IF(Q26&lt;&gt;0,Q26+'Basic Price Adjustment'!$E49,"")</f>
        <v>99.47</v>
      </c>
      <c r="S26" s="109">
        <v>98</v>
      </c>
      <c r="T26" s="22">
        <f>IF(S26&lt;&gt;0,S26+'Basic Price Adjustment'!$E49,"")</f>
        <v>95.47</v>
      </c>
      <c r="U26" s="109">
        <v>83.4</v>
      </c>
      <c r="V26" s="22">
        <f>IF(U26&lt;&gt;0,U26+'Basic Price Adjustment'!$E49,"")</f>
        <v>80.87</v>
      </c>
    </row>
    <row r="27" spans="1:22" ht="20.100000000000001" customHeight="1" x14ac:dyDescent="0.2">
      <c r="A27" s="105">
        <v>81</v>
      </c>
      <c r="B27" s="33" t="s">
        <v>120</v>
      </c>
      <c r="C27" s="110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110">
        <v>222.36</v>
      </c>
      <c r="H27" s="21">
        <f>IF(G27&lt;&gt;0,G27+'Basic Price Adjustment'!$E50,"")</f>
        <v>219.15</v>
      </c>
      <c r="I27" s="110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10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110">
        <v>107.88</v>
      </c>
      <c r="H28" s="26">
        <f>IF(G28&lt;&gt;0,G28+'Basic Price Adjustment'!$E51,"")</f>
        <v>104.44999999999999</v>
      </c>
      <c r="I28" s="110">
        <v>102.68</v>
      </c>
      <c r="J28" s="26">
        <f>IF(I28&lt;&gt;0,I28+'Basic Price Adjustment'!$E51,"")</f>
        <v>99.25</v>
      </c>
      <c r="K28" s="110"/>
      <c r="L28" s="26" t="str">
        <f>IF(K28&lt;&gt;0,K28+'Basic Price Adjustment'!$E51,"")</f>
        <v/>
      </c>
      <c r="M28" s="111"/>
      <c r="N28" s="111"/>
      <c r="O28" s="134"/>
      <c r="P28" s="26" t="str">
        <f>IF(O28&lt;&gt;0,O28+'Basic Price Adjustment'!$E51,"")</f>
        <v/>
      </c>
      <c r="Q28" s="135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5"/>
      <c r="V28" s="26" t="str">
        <f>IF(U28&lt;&gt;0,U28+'Basic Price Adjustment'!$E51,"")</f>
        <v/>
      </c>
    </row>
  </sheetData>
  <mergeCells count="44">
    <mergeCell ref="C2:J2"/>
    <mergeCell ref="K2:P2"/>
    <mergeCell ref="Q2:T2"/>
    <mergeCell ref="U2:V2"/>
    <mergeCell ref="C7:D7"/>
    <mergeCell ref="G7:H7"/>
    <mergeCell ref="I7:J7"/>
    <mergeCell ref="Q3:T3"/>
    <mergeCell ref="U6:V6"/>
    <mergeCell ref="S7:T7"/>
    <mergeCell ref="C8:D8"/>
    <mergeCell ref="G8:H8"/>
    <mergeCell ref="I8:J8"/>
    <mergeCell ref="C4:J4"/>
    <mergeCell ref="C5:J5"/>
    <mergeCell ref="C6:D6"/>
    <mergeCell ref="G6:H6"/>
    <mergeCell ref="I6:J6"/>
    <mergeCell ref="E6:F6"/>
    <mergeCell ref="E7:F7"/>
    <mergeCell ref="E8:F8"/>
    <mergeCell ref="Q8:R8"/>
    <mergeCell ref="S8:T8"/>
    <mergeCell ref="U7:V7"/>
    <mergeCell ref="U8:V8"/>
    <mergeCell ref="Q6:R6"/>
    <mergeCell ref="S6:T6"/>
    <mergeCell ref="Q7:R7"/>
    <mergeCell ref="O8:P8"/>
    <mergeCell ref="M6:N6"/>
    <mergeCell ref="O6:P6"/>
    <mergeCell ref="A3:A8"/>
    <mergeCell ref="B3:B4"/>
    <mergeCell ref="K3:P3"/>
    <mergeCell ref="B5:B6"/>
    <mergeCell ref="K7:L7"/>
    <mergeCell ref="M7:N7"/>
    <mergeCell ref="O7:P7"/>
    <mergeCell ref="K8:L8"/>
    <mergeCell ref="K6:L6"/>
    <mergeCell ref="K4:P4"/>
    <mergeCell ref="K5:P5"/>
    <mergeCell ref="M8:N8"/>
    <mergeCell ref="C3:J3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  <pageSetUpPr fitToPage="1"/>
  </sheetPr>
  <dimension ref="A2:H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customWidth="1"/>
    <col min="9" max="16384" width="9.140625" style="3"/>
  </cols>
  <sheetData>
    <row r="2" spans="1:8" ht="15" customHeight="1" thickBot="1" x14ac:dyDescent="0.25">
      <c r="C2" s="177" t="s">
        <v>315</v>
      </c>
      <c r="D2" s="177"/>
      <c r="E2" s="177" t="s">
        <v>311</v>
      </c>
      <c r="F2" s="177"/>
      <c r="G2" s="177"/>
      <c r="H2" s="177"/>
    </row>
    <row r="3" spans="1:8" s="27" customFormat="1" ht="30" customHeight="1" x14ac:dyDescent="0.2">
      <c r="A3" s="170" t="s">
        <v>10</v>
      </c>
      <c r="B3" s="170" t="s">
        <v>238</v>
      </c>
      <c r="C3" s="58">
        <v>219141</v>
      </c>
      <c r="D3" s="95"/>
      <c r="E3" s="59">
        <v>203089</v>
      </c>
      <c r="F3" s="59"/>
      <c r="G3" s="58"/>
      <c r="H3" s="52"/>
    </row>
    <row r="4" spans="1:8" s="27" customFormat="1" ht="30" customHeight="1" thickBot="1" x14ac:dyDescent="0.25">
      <c r="A4" s="171"/>
      <c r="B4" s="172"/>
      <c r="C4" s="161"/>
      <c r="D4" s="162"/>
      <c r="E4" s="61"/>
      <c r="F4" s="61"/>
      <c r="G4" s="146"/>
      <c r="H4" s="146"/>
    </row>
    <row r="5" spans="1:8" s="27" customFormat="1" ht="30" customHeight="1" thickBot="1" x14ac:dyDescent="0.25">
      <c r="A5" s="171"/>
      <c r="B5" s="173" t="s">
        <v>11</v>
      </c>
      <c r="C5" s="58" t="s">
        <v>126</v>
      </c>
      <c r="D5" s="52"/>
      <c r="E5" s="58" t="s">
        <v>28</v>
      </c>
      <c r="F5" s="59"/>
      <c r="G5" s="73"/>
      <c r="H5" s="75"/>
    </row>
    <row r="6" spans="1:8" s="27" customFormat="1" ht="30" customHeight="1" thickBot="1" x14ac:dyDescent="0.25">
      <c r="A6" s="171"/>
      <c r="B6" s="174"/>
      <c r="C6" s="175" t="s">
        <v>130</v>
      </c>
      <c r="D6" s="176"/>
      <c r="E6" s="86" t="s">
        <v>46</v>
      </c>
      <c r="F6" s="78"/>
      <c r="G6" s="86" t="s">
        <v>348</v>
      </c>
      <c r="H6" s="78"/>
    </row>
    <row r="7" spans="1:8" ht="20.100000000000001" customHeight="1" x14ac:dyDescent="0.2">
      <c r="A7" s="171"/>
      <c r="B7" s="23" t="s">
        <v>15</v>
      </c>
      <c r="C7" s="155" t="s">
        <v>234</v>
      </c>
      <c r="D7" s="156"/>
      <c r="E7" s="87" t="s">
        <v>47</v>
      </c>
      <c r="F7" s="88"/>
      <c r="G7" s="232" t="s">
        <v>349</v>
      </c>
      <c r="H7" s="233"/>
    </row>
    <row r="8" spans="1:8" ht="20.100000000000001" customHeight="1" thickBot="1" x14ac:dyDescent="0.25">
      <c r="A8" s="172"/>
      <c r="B8" s="24"/>
      <c r="C8" s="157" t="s">
        <v>132</v>
      </c>
      <c r="D8" s="158"/>
      <c r="E8" s="76" t="s">
        <v>48</v>
      </c>
      <c r="F8" s="77"/>
      <c r="G8" s="225" t="s">
        <v>350</v>
      </c>
      <c r="H8" s="226"/>
    </row>
    <row r="9" spans="1: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</row>
    <row r="10" spans="1:8" ht="20.100000000000001" customHeight="1" x14ac:dyDescent="0.2">
      <c r="A10" s="104">
        <v>1</v>
      </c>
      <c r="B10" s="32" t="s">
        <v>103</v>
      </c>
      <c r="C10" s="121">
        <v>77.599999999999994</v>
      </c>
      <c r="D10" s="25">
        <f>IF(C10&lt;&gt;0,C10+'Basic Price Adjustment'!$E33,"")</f>
        <v>75.83</v>
      </c>
      <c r="E10" s="121">
        <v>77.55</v>
      </c>
      <c r="F10" s="25">
        <f>IF(E10&lt;&gt;0,E10+'Basic Price Adjustment'!$E33,"")</f>
        <v>75.78</v>
      </c>
      <c r="G10" s="121"/>
      <c r="H10" s="25" t="str">
        <f>IF(G10&lt;&gt;0,G10+'Basic Price Adjustment'!$E33,"")</f>
        <v/>
      </c>
    </row>
    <row r="11" spans="1:8" ht="20.100000000000001" customHeight="1" thickBot="1" x14ac:dyDescent="0.25">
      <c r="A11" s="105">
        <v>2</v>
      </c>
      <c r="B11" s="33" t="s">
        <v>104</v>
      </c>
      <c r="C11" s="109">
        <v>78.47</v>
      </c>
      <c r="D11" s="21">
        <f>IF(C11&lt;&gt;0,C11+'Basic Price Adjustment'!$E34,"")</f>
        <v>76.48</v>
      </c>
      <c r="E11" s="109">
        <v>78.45</v>
      </c>
      <c r="F11" s="21">
        <f>IF(E11&lt;&gt;0,E11+'Basic Price Adjustment'!$E34,"")</f>
        <v>76.460000000000008</v>
      </c>
      <c r="G11" s="109"/>
      <c r="H11" s="21" t="str">
        <f>IF(G11&lt;&gt;0,G11+'Basic Price Adjustment'!$E34,"")</f>
        <v/>
      </c>
    </row>
    <row r="12" spans="1:8" ht="20.100000000000001" customHeight="1" x14ac:dyDescent="0.2">
      <c r="A12" s="104">
        <v>3</v>
      </c>
      <c r="B12" s="34" t="s">
        <v>105</v>
      </c>
      <c r="C12" s="109">
        <v>80.77</v>
      </c>
      <c r="D12" s="22">
        <f>IF(C12&lt;&gt;0,C12+'Basic Price Adjustment'!$E35,"")</f>
        <v>78.509999999999991</v>
      </c>
      <c r="E12" s="109">
        <v>80.25</v>
      </c>
      <c r="F12" s="22">
        <f>IF(E12&lt;&gt;0,E12+'Basic Price Adjustment'!$E35,"")</f>
        <v>77.989999999999995</v>
      </c>
      <c r="G12" s="109">
        <v>86.65</v>
      </c>
      <c r="H12" s="22">
        <f>IF(G12&lt;&gt;0,G12+'Basic Price Adjustment'!$E35,"")</f>
        <v>84.39</v>
      </c>
    </row>
    <row r="13" spans="1:8" ht="20.100000000000001" customHeight="1" thickBot="1" x14ac:dyDescent="0.25">
      <c r="A13" s="105">
        <v>4</v>
      </c>
      <c r="B13" s="33" t="s">
        <v>106</v>
      </c>
      <c r="C13" s="109">
        <v>80.77</v>
      </c>
      <c r="D13" s="21">
        <f>IF(C13&lt;&gt;0,C13+'Basic Price Adjustment'!$E36,"")</f>
        <v>78.509999999999991</v>
      </c>
      <c r="E13" s="109">
        <v>80.25</v>
      </c>
      <c r="F13" s="21">
        <f>IF(E13&lt;&gt;0,E13+'Basic Price Adjustment'!$E36,"")</f>
        <v>77.989999999999995</v>
      </c>
      <c r="G13" s="109">
        <v>86.65</v>
      </c>
      <c r="H13" s="21">
        <f>IF(G13&lt;&gt;0,G13+'Basic Price Adjustment'!$E36,"")</f>
        <v>84.39</v>
      </c>
    </row>
    <row r="14" spans="1:8" ht="20.100000000000001" customHeight="1" x14ac:dyDescent="0.2">
      <c r="A14" s="104">
        <v>5</v>
      </c>
      <c r="B14" s="34" t="s">
        <v>107</v>
      </c>
      <c r="C14" s="109">
        <v>82.95</v>
      </c>
      <c r="D14" s="22">
        <f>IF(C14&lt;&gt;0,C14+'Basic Price Adjustment'!$E37,"")</f>
        <v>80.600000000000009</v>
      </c>
      <c r="E14" s="109">
        <v>81</v>
      </c>
      <c r="F14" s="22">
        <f>IF(E14&lt;&gt;0,E14+'Basic Price Adjustment'!$E37,"")</f>
        <v>78.650000000000006</v>
      </c>
      <c r="G14" s="109">
        <v>86.65</v>
      </c>
      <c r="H14" s="22">
        <f>IF(G14&lt;&gt;0,G14+'Basic Price Adjustment'!$E37,"")</f>
        <v>84.300000000000011</v>
      </c>
    </row>
    <row r="15" spans="1:8" ht="20.100000000000001" customHeight="1" thickBot="1" x14ac:dyDescent="0.25">
      <c r="A15" s="105">
        <v>6</v>
      </c>
      <c r="B15" s="33" t="s">
        <v>108</v>
      </c>
      <c r="C15" s="109">
        <v>92.1</v>
      </c>
      <c r="D15" s="21">
        <f>IF(C15&lt;&gt;0,C15+'Basic Price Adjustment'!$E38,"")</f>
        <v>89.789999999999992</v>
      </c>
      <c r="E15" s="109">
        <v>89.9</v>
      </c>
      <c r="F15" s="21">
        <f>IF(E15&lt;&gt;0,E15+'Basic Price Adjustment'!$E38,"")</f>
        <v>87.59</v>
      </c>
      <c r="G15" s="109">
        <v>93.25</v>
      </c>
      <c r="H15" s="21">
        <f>IF(G15&lt;&gt;0,G15+'Basic Price Adjustment'!$E38,"")</f>
        <v>90.94</v>
      </c>
    </row>
    <row r="16" spans="1:8" ht="20.100000000000001" customHeight="1" x14ac:dyDescent="0.2">
      <c r="A16" s="104">
        <v>7</v>
      </c>
      <c r="B16" s="34" t="s">
        <v>109</v>
      </c>
      <c r="C16" s="109">
        <v>82.65</v>
      </c>
      <c r="D16" s="22">
        <f>IF(C16&lt;&gt;0,C16+'Basic Price Adjustment'!$E39,"")</f>
        <v>80.52000000000001</v>
      </c>
      <c r="E16" s="109">
        <v>80.75</v>
      </c>
      <c r="F16" s="22">
        <f>IF(E16&lt;&gt;0,E16+'Basic Price Adjustment'!$E39,"")</f>
        <v>78.62</v>
      </c>
      <c r="G16" s="109"/>
      <c r="H16" s="22" t="str">
        <f>IF(G16&lt;&gt;0,G16+'Basic Price Adjustment'!$E39,"")</f>
        <v/>
      </c>
    </row>
    <row r="17" spans="1:8" ht="20.100000000000001" customHeight="1" thickBot="1" x14ac:dyDescent="0.25">
      <c r="A17" s="105">
        <v>8</v>
      </c>
      <c r="B17" s="33" t="s">
        <v>110</v>
      </c>
      <c r="C17" s="109">
        <v>87.75</v>
      </c>
      <c r="D17" s="21">
        <f>IF(C17&lt;&gt;0,C17+'Basic Price Adjustment'!$E40,"")</f>
        <v>84.95</v>
      </c>
      <c r="E17" s="109">
        <v>87.9</v>
      </c>
      <c r="F17" s="21">
        <f>IF(E17&lt;&gt;0,E17+'Basic Price Adjustment'!$E40,"")</f>
        <v>85.100000000000009</v>
      </c>
      <c r="G17" s="109">
        <v>94.65</v>
      </c>
      <c r="H17" s="21">
        <f>IF(G17&lt;&gt;0,G17+'Basic Price Adjustment'!$E40,"")</f>
        <v>91.850000000000009</v>
      </c>
    </row>
    <row r="18" spans="1:8" ht="20.100000000000001" customHeight="1" x14ac:dyDescent="0.2">
      <c r="A18" s="104">
        <v>9</v>
      </c>
      <c r="B18" s="34" t="s">
        <v>111</v>
      </c>
      <c r="C18" s="109">
        <v>94.14</v>
      </c>
      <c r="D18" s="22">
        <f>IF(C18&lt;&gt;0,C18+'Basic Price Adjustment'!$E41,"")</f>
        <v>91.38</v>
      </c>
      <c r="E18" s="109">
        <v>93.5</v>
      </c>
      <c r="F18" s="22">
        <f>IF(E18&lt;&gt;0,E18+'Basic Price Adjustment'!$E41,"")</f>
        <v>90.74</v>
      </c>
      <c r="G18" s="109"/>
      <c r="H18" s="22" t="str">
        <f>IF(G18&lt;&gt;0,G18+'Basic Price Adjustment'!$E41,"")</f>
        <v/>
      </c>
    </row>
    <row r="19" spans="1:8" ht="20.100000000000001" customHeight="1" thickBot="1" x14ac:dyDescent="0.25">
      <c r="A19" s="105">
        <v>10</v>
      </c>
      <c r="B19" s="33" t="s">
        <v>112</v>
      </c>
      <c r="C19" s="109">
        <v>87.75</v>
      </c>
      <c r="D19" s="21">
        <f>IF(C19&lt;&gt;0,C19+'Basic Price Adjustment'!$E42,"")</f>
        <v>84.99</v>
      </c>
      <c r="E19" s="109">
        <v>87.9</v>
      </c>
      <c r="F19" s="21">
        <f>IF(E19&lt;&gt;0,E19+'Basic Price Adjustment'!$E42,"")</f>
        <v>85.14</v>
      </c>
      <c r="G19" s="109">
        <v>94.65</v>
      </c>
      <c r="H19" s="21">
        <f>IF(G19&lt;&gt;0,G19+'Basic Price Adjustment'!$E42,"")</f>
        <v>91.89</v>
      </c>
    </row>
    <row r="20" spans="1:8" ht="20.100000000000001" customHeight="1" x14ac:dyDescent="0.2">
      <c r="A20" s="104">
        <v>11</v>
      </c>
      <c r="B20" s="34" t="s">
        <v>113</v>
      </c>
      <c r="C20" s="109">
        <v>96.89</v>
      </c>
      <c r="D20" s="22">
        <f>IF(C20&lt;&gt;0,C20+'Basic Price Adjustment'!$E43,"")</f>
        <v>94.18</v>
      </c>
      <c r="E20" s="109">
        <v>96.3</v>
      </c>
      <c r="F20" s="22">
        <f>IF(E20&lt;&gt;0,E20+'Basic Price Adjustment'!$E43,"")</f>
        <v>93.59</v>
      </c>
      <c r="G20" s="109">
        <v>99.5</v>
      </c>
      <c r="H20" s="22">
        <f>IF(G20&lt;&gt;0,G20+'Basic Price Adjustment'!$E43,"")</f>
        <v>96.79</v>
      </c>
    </row>
    <row r="21" spans="1:8" ht="20.100000000000001" customHeight="1" thickBot="1" x14ac:dyDescent="0.25">
      <c r="A21" s="105">
        <v>12</v>
      </c>
      <c r="B21" s="33" t="s">
        <v>114</v>
      </c>
      <c r="C21" s="109">
        <v>119.64</v>
      </c>
      <c r="D21" s="21">
        <f>IF(C21&lt;&gt;0,C21+'Basic Price Adjustment'!$E44,"")</f>
        <v>116.21000000000001</v>
      </c>
      <c r="E21" s="109">
        <v>119.75</v>
      </c>
      <c r="F21" s="21">
        <f>IF(E21&lt;&gt;0,E21+'Basic Price Adjustment'!$E44,"")</f>
        <v>116.32</v>
      </c>
      <c r="G21" s="109"/>
      <c r="H21" s="21" t="str">
        <f>IF(G21&lt;&gt;0,G21+'Basic Price Adjustment'!$E44,"")</f>
        <v/>
      </c>
    </row>
    <row r="22" spans="1:8" ht="20.100000000000001" customHeight="1" x14ac:dyDescent="0.2">
      <c r="A22" s="104">
        <v>13</v>
      </c>
      <c r="B22" s="34" t="s">
        <v>115</v>
      </c>
      <c r="C22" s="109">
        <v>119.75</v>
      </c>
      <c r="D22" s="22">
        <f>IF(C22&lt;&gt;0,C22+'Basic Price Adjustment'!$E45,"")</f>
        <v>116.5</v>
      </c>
      <c r="E22" s="109">
        <v>119.75</v>
      </c>
      <c r="F22" s="22">
        <f>IF(E22&lt;&gt;0,E22+'Basic Price Adjustment'!$E45,"")</f>
        <v>116.5</v>
      </c>
      <c r="G22" s="109"/>
      <c r="H22" s="22" t="str">
        <f>IF(G22&lt;&gt;0,G22+'Basic Price Adjustment'!$E45,"")</f>
        <v/>
      </c>
    </row>
    <row r="23" spans="1:8" ht="20.100000000000001" customHeight="1" thickBot="1" x14ac:dyDescent="0.25">
      <c r="A23" s="105">
        <v>14</v>
      </c>
      <c r="B23" s="33" t="s">
        <v>116</v>
      </c>
      <c r="C23" s="109">
        <v>105.72</v>
      </c>
      <c r="D23" s="21">
        <f>IF(C23&lt;&gt;0,C23+'Basic Price Adjustment'!$E46,"")</f>
        <v>102.42</v>
      </c>
      <c r="E23" s="109">
        <v>104.5</v>
      </c>
      <c r="F23" s="21">
        <f>IF(E23&lt;&gt;0,E23+'Basic Price Adjustment'!$E46,"")</f>
        <v>101.2</v>
      </c>
      <c r="G23" s="109"/>
      <c r="H23" s="21" t="str">
        <f>IF(G23&lt;&gt;0,G23+'Basic Price Adjustment'!$E46,"")</f>
        <v/>
      </c>
    </row>
    <row r="24" spans="1:8" ht="20.100000000000001" customHeight="1" x14ac:dyDescent="0.2">
      <c r="A24" s="104">
        <v>15</v>
      </c>
      <c r="B24" s="34" t="s">
        <v>117</v>
      </c>
      <c r="C24" s="109">
        <v>119.67</v>
      </c>
      <c r="D24" s="22">
        <f>IF(C24&lt;&gt;0,C24+'Basic Price Adjustment'!$E47,"")</f>
        <v>116.28</v>
      </c>
      <c r="E24" s="109">
        <v>119.75</v>
      </c>
      <c r="F24" s="22">
        <f>IF(E24&lt;&gt;0,E24+'Basic Price Adjustment'!$E47,"")</f>
        <v>116.36</v>
      </c>
      <c r="G24" s="109"/>
      <c r="H24" s="22" t="str">
        <f>IF(G24&lt;&gt;0,G24+'Basic Price Adjustment'!$E47,"")</f>
        <v/>
      </c>
    </row>
    <row r="25" spans="1:8" ht="20.100000000000001" customHeight="1" thickBot="1" x14ac:dyDescent="0.25">
      <c r="A25" s="105">
        <v>16</v>
      </c>
      <c r="B25" s="33" t="s">
        <v>118</v>
      </c>
      <c r="C25" s="109">
        <v>97.27</v>
      </c>
      <c r="D25" s="21">
        <f>IF(C25&lt;&gt;0,C25+'Basic Price Adjustment'!$E48,"")</f>
        <v>94.74</v>
      </c>
      <c r="E25" s="109">
        <v>96.75</v>
      </c>
      <c r="F25" s="21">
        <f>IF(E25&lt;&gt;0,E25+'Basic Price Adjustment'!$E48,"")</f>
        <v>94.22</v>
      </c>
      <c r="G25" s="109"/>
      <c r="H25" s="21" t="str">
        <f>IF(G25&lt;&gt;0,G25+'Basic Price Adjustment'!$E48,"")</f>
        <v/>
      </c>
    </row>
    <row r="26" spans="1:8" ht="20.100000000000001" customHeight="1" x14ac:dyDescent="0.2">
      <c r="A26" s="104">
        <v>17</v>
      </c>
      <c r="B26" s="34" t="s">
        <v>119</v>
      </c>
      <c r="C26" s="109">
        <v>97.27</v>
      </c>
      <c r="D26" s="22">
        <f>IF(C26&lt;&gt;0,C26+'Basic Price Adjustment'!$E49,"")</f>
        <v>94.74</v>
      </c>
      <c r="E26" s="109">
        <v>96.75</v>
      </c>
      <c r="F26" s="22">
        <f>IF(E26&lt;&gt;0,E26+'Basic Price Adjustment'!$E49,"")</f>
        <v>94.22</v>
      </c>
      <c r="G26" s="109"/>
      <c r="H26" s="22" t="str">
        <f>IF(G26&lt;&gt;0,G26+'Basic Price Adjustment'!$E49,"")</f>
        <v/>
      </c>
    </row>
    <row r="27" spans="1:8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</row>
    <row r="28" spans="1:8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</row>
  </sheetData>
  <mergeCells count="11">
    <mergeCell ref="G7:H7"/>
    <mergeCell ref="G8:H8"/>
    <mergeCell ref="E2:H2"/>
    <mergeCell ref="C2:D2"/>
    <mergeCell ref="A3:A8"/>
    <mergeCell ref="B3:B4"/>
    <mergeCell ref="B5:B6"/>
    <mergeCell ref="C6:D6"/>
    <mergeCell ref="C7:D7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  <pageSetUpPr fitToPage="1"/>
  </sheetPr>
  <dimension ref="A2:T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8" width="11.7109375" style="1" hidden="1" customWidth="1"/>
    <col min="9" max="14" width="11.7109375" style="1" customWidth="1"/>
    <col min="15" max="18" width="11.7109375" style="3" bestFit="1" customWidth="1"/>
    <col min="19" max="20" width="11.7109375" style="3" customWidth="1"/>
    <col min="21" max="16384" width="9.140625" style="3"/>
  </cols>
  <sheetData>
    <row r="2" spans="1:20" ht="15" customHeight="1" thickBot="1" x14ac:dyDescent="0.25">
      <c r="C2" s="177" t="s">
        <v>290</v>
      </c>
      <c r="D2" s="177"/>
      <c r="E2" s="177"/>
      <c r="F2" s="177"/>
      <c r="G2" s="177"/>
      <c r="H2" s="177"/>
      <c r="I2" s="177" t="s">
        <v>309</v>
      </c>
      <c r="J2" s="177"/>
      <c r="K2" s="177"/>
      <c r="L2" s="177"/>
      <c r="M2" s="177"/>
      <c r="N2" s="177"/>
      <c r="O2" s="178" t="s">
        <v>310</v>
      </c>
      <c r="P2" s="178"/>
      <c r="Q2" s="178"/>
      <c r="R2" s="178"/>
      <c r="S2" s="177" t="s">
        <v>311</v>
      </c>
      <c r="T2" s="177"/>
    </row>
    <row r="3" spans="1:20" s="27" customFormat="1" ht="30" customHeight="1" x14ac:dyDescent="0.2">
      <c r="A3" s="170" t="s">
        <v>10</v>
      </c>
      <c r="B3" s="170" t="s">
        <v>238</v>
      </c>
      <c r="C3" s="159" t="s">
        <v>244</v>
      </c>
      <c r="D3" s="163"/>
      <c r="E3" s="163"/>
      <c r="F3" s="163"/>
      <c r="G3" s="163"/>
      <c r="H3" s="160"/>
      <c r="I3" s="159" t="s">
        <v>243</v>
      </c>
      <c r="J3" s="163"/>
      <c r="K3" s="163"/>
      <c r="L3" s="163"/>
      <c r="M3" s="163"/>
      <c r="N3" s="163"/>
      <c r="O3" s="167" t="s">
        <v>263</v>
      </c>
      <c r="P3" s="168"/>
      <c r="Q3" s="168"/>
      <c r="R3" s="169"/>
      <c r="S3" s="230" t="s">
        <v>245</v>
      </c>
      <c r="T3" s="229"/>
    </row>
    <row r="4" spans="1:20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50"/>
      <c r="I4" s="149"/>
      <c r="J4" s="164"/>
      <c r="K4" s="164"/>
      <c r="L4" s="164"/>
      <c r="M4" s="164"/>
      <c r="N4" s="150"/>
      <c r="O4" s="63"/>
      <c r="P4" s="64"/>
      <c r="Q4" s="65"/>
      <c r="R4" s="78"/>
      <c r="S4" s="71"/>
      <c r="T4" s="53"/>
    </row>
    <row r="5" spans="1:20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0"/>
      <c r="I5" s="159" t="s">
        <v>53</v>
      </c>
      <c r="J5" s="163"/>
      <c r="K5" s="163"/>
      <c r="L5" s="163"/>
      <c r="M5" s="163"/>
      <c r="N5" s="160"/>
      <c r="O5" s="89" t="s">
        <v>27</v>
      </c>
      <c r="P5" s="79"/>
      <c r="Q5" s="79"/>
      <c r="R5" s="80"/>
      <c r="S5" s="58" t="s">
        <v>28</v>
      </c>
      <c r="T5" s="52"/>
    </row>
    <row r="6" spans="1:20" s="27" customFormat="1" ht="30" customHeight="1" thickBot="1" x14ac:dyDescent="0.25">
      <c r="A6" s="171"/>
      <c r="B6" s="174"/>
      <c r="C6" s="149" t="s">
        <v>61</v>
      </c>
      <c r="D6" s="150"/>
      <c r="E6" s="149" t="s">
        <v>99</v>
      </c>
      <c r="F6" s="150"/>
      <c r="G6" s="149" t="s">
        <v>62</v>
      </c>
      <c r="H6" s="150"/>
      <c r="I6" s="149" t="s">
        <v>55</v>
      </c>
      <c r="J6" s="150"/>
      <c r="K6" s="149" t="s">
        <v>54</v>
      </c>
      <c r="L6" s="150"/>
      <c r="M6" s="149" t="s">
        <v>56</v>
      </c>
      <c r="N6" s="150"/>
      <c r="O6" s="175" t="s">
        <v>31</v>
      </c>
      <c r="P6" s="176"/>
      <c r="Q6" s="175" t="s">
        <v>32</v>
      </c>
      <c r="R6" s="176"/>
      <c r="S6" s="149" t="s">
        <v>154</v>
      </c>
      <c r="T6" s="150"/>
    </row>
    <row r="7" spans="1:20" ht="20.100000000000001" customHeight="1" x14ac:dyDescent="0.2">
      <c r="A7" s="171"/>
      <c r="B7" s="23" t="s">
        <v>15</v>
      </c>
      <c r="C7" s="151" t="s">
        <v>63</v>
      </c>
      <c r="D7" s="152"/>
      <c r="E7" s="151" t="s">
        <v>51</v>
      </c>
      <c r="F7" s="152"/>
      <c r="G7" s="151" t="s">
        <v>297</v>
      </c>
      <c r="H7" s="152"/>
      <c r="I7" s="151" t="s">
        <v>20</v>
      </c>
      <c r="J7" s="152"/>
      <c r="K7" s="151" t="s">
        <v>19</v>
      </c>
      <c r="L7" s="152"/>
      <c r="M7" s="151" t="s">
        <v>21</v>
      </c>
      <c r="N7" s="152"/>
      <c r="O7" s="155" t="s">
        <v>42</v>
      </c>
      <c r="P7" s="156"/>
      <c r="Q7" s="155" t="s">
        <v>89</v>
      </c>
      <c r="R7" s="156"/>
      <c r="S7" s="151" t="s">
        <v>154</v>
      </c>
      <c r="T7" s="152"/>
    </row>
    <row r="8" spans="1:20" ht="20.100000000000001" customHeight="1" thickBot="1" x14ac:dyDescent="0.25">
      <c r="A8" s="172"/>
      <c r="B8" s="24"/>
      <c r="C8" s="153" t="s">
        <v>65</v>
      </c>
      <c r="D8" s="154"/>
      <c r="E8" s="153" t="s">
        <v>52</v>
      </c>
      <c r="F8" s="154"/>
      <c r="G8" s="153" t="s">
        <v>69</v>
      </c>
      <c r="H8" s="154"/>
      <c r="I8" s="153" t="s">
        <v>58</v>
      </c>
      <c r="J8" s="154"/>
      <c r="K8" s="153" t="s">
        <v>57</v>
      </c>
      <c r="L8" s="154"/>
      <c r="M8" s="153" t="s">
        <v>59</v>
      </c>
      <c r="N8" s="154"/>
      <c r="O8" s="157" t="s">
        <v>37</v>
      </c>
      <c r="P8" s="158"/>
      <c r="Q8" s="157" t="s">
        <v>100</v>
      </c>
      <c r="R8" s="158"/>
      <c r="S8" s="153" t="s">
        <v>155</v>
      </c>
      <c r="T8" s="154"/>
    </row>
    <row r="9" spans="1:2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</row>
    <row r="10" spans="1:20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/>
      <c r="F10" s="25" t="str">
        <f>IF(E10&lt;&gt;0,E10+'Basic Price Adjustment'!$E33,"")</f>
        <v/>
      </c>
      <c r="G10" s="121"/>
      <c r="H10" s="25" t="str">
        <f>IF(G10&lt;&gt;0,G10+'Basic Price Adjustment'!$E33,"")</f>
        <v/>
      </c>
      <c r="I10" s="121">
        <v>74.849999999999994</v>
      </c>
      <c r="J10" s="25">
        <f>IF(I10&lt;&gt;0,I10+'Basic Price Adjustment'!$E33,"")</f>
        <v>73.08</v>
      </c>
      <c r="K10" s="111">
        <v>67.56</v>
      </c>
      <c r="L10" s="25">
        <f>IF(K10&lt;&gt;0,K10+'Basic Price Adjustment'!$E33,"")</f>
        <v>65.790000000000006</v>
      </c>
      <c r="M10" s="111">
        <v>74.87</v>
      </c>
      <c r="N10" s="25">
        <f>IF(M10&lt;&gt;0,M10+'Basic Price Adjustment'!$E33,"")</f>
        <v>73.100000000000009</v>
      </c>
      <c r="O10" s="121">
        <v>72</v>
      </c>
      <c r="P10" s="25">
        <f>IF(O10&lt;&gt;0,O10+'Basic Price Adjustment'!$E33,"")</f>
        <v>70.23</v>
      </c>
      <c r="Q10" s="121">
        <v>64</v>
      </c>
      <c r="R10" s="25">
        <f>IF(Q10&lt;&gt;0,Q10+'Basic Price Adjustment'!$E33,"")</f>
        <v>62.23</v>
      </c>
      <c r="S10" s="121">
        <v>96.25</v>
      </c>
      <c r="T10" s="25">
        <f>IF(S10&lt;&gt;0,S10+'Basic Price Adjustment'!$E33,"")</f>
        <v>94.48</v>
      </c>
    </row>
    <row r="11" spans="1:20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/>
      <c r="F11" s="21" t="str">
        <f>IF(E11&lt;&gt;0,E11+'Basic Price Adjustment'!$E34,"")</f>
        <v/>
      </c>
      <c r="G11" s="109"/>
      <c r="H11" s="21" t="str">
        <f>IF(G11&lt;&gt;0,G11+'Basic Price Adjustment'!$E34,"")</f>
        <v/>
      </c>
      <c r="I11" s="109">
        <v>79.06</v>
      </c>
      <c r="J11" s="21">
        <f>IF(I11&lt;&gt;0,I11+'Basic Price Adjustment'!$E34,"")</f>
        <v>77.070000000000007</v>
      </c>
      <c r="K11" s="111">
        <v>67.31</v>
      </c>
      <c r="L11" s="21">
        <f>IF(K11&lt;&gt;0,K11+'Basic Price Adjustment'!$E34,"")</f>
        <v>65.320000000000007</v>
      </c>
      <c r="M11" s="111">
        <v>78.77</v>
      </c>
      <c r="N11" s="21">
        <f>IF(M11&lt;&gt;0,M11+'Basic Price Adjustment'!$E34,"")</f>
        <v>76.78</v>
      </c>
      <c r="O11" s="109">
        <v>80</v>
      </c>
      <c r="P11" s="21">
        <f>IF(O11&lt;&gt;0,O11+'Basic Price Adjustment'!$E34,"")</f>
        <v>78.010000000000005</v>
      </c>
      <c r="Q11" s="109">
        <v>68</v>
      </c>
      <c r="R11" s="21">
        <f>IF(Q11&lt;&gt;0,Q11+'Basic Price Adjustment'!$E34,"")</f>
        <v>66.010000000000005</v>
      </c>
      <c r="S11" s="109">
        <v>96.25</v>
      </c>
      <c r="T11" s="21">
        <f>IF(S11&lt;&gt;0,S11+'Basic Price Adjustment'!$E34,"")</f>
        <v>94.26</v>
      </c>
    </row>
    <row r="12" spans="1:20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/>
      <c r="F12" s="22" t="str">
        <f>IF(E12&lt;&gt;0,E12+'Basic Price Adjustment'!$E35,"")</f>
        <v/>
      </c>
      <c r="G12" s="109"/>
      <c r="H12" s="22" t="str">
        <f>IF(G12&lt;&gt;0,G12+'Basic Price Adjustment'!$E35,"")</f>
        <v/>
      </c>
      <c r="I12" s="109">
        <v>79.239999999999995</v>
      </c>
      <c r="J12" s="22">
        <f>IF(I12&lt;&gt;0,I12+'Basic Price Adjustment'!$E35,"")</f>
        <v>76.97999999999999</v>
      </c>
      <c r="K12" s="111">
        <v>73.260000000000005</v>
      </c>
      <c r="L12" s="22">
        <f>IF(K12&lt;&gt;0,K12+'Basic Price Adjustment'!$E35,"")</f>
        <v>71</v>
      </c>
      <c r="M12" s="111">
        <v>78.61</v>
      </c>
      <c r="N12" s="22">
        <f>IF(M12&lt;&gt;0,M12+'Basic Price Adjustment'!$E35,"")</f>
        <v>76.349999999999994</v>
      </c>
      <c r="O12" s="109">
        <v>77</v>
      </c>
      <c r="P12" s="22">
        <f>IF(O12&lt;&gt;0,O12+'Basic Price Adjustment'!$E35,"")</f>
        <v>74.739999999999995</v>
      </c>
      <c r="Q12" s="109">
        <v>68</v>
      </c>
      <c r="R12" s="22">
        <f>IF(Q12&lt;&gt;0,Q12+'Basic Price Adjustment'!$E35,"")</f>
        <v>65.739999999999995</v>
      </c>
      <c r="S12" s="109">
        <v>101.25</v>
      </c>
      <c r="T12" s="22">
        <f>IF(S12&lt;&gt;0,S12+'Basic Price Adjustment'!$E35,"")</f>
        <v>98.99</v>
      </c>
    </row>
    <row r="13" spans="1:20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/>
      <c r="F13" s="21" t="str">
        <f>IF(E13&lt;&gt;0,E13+'Basic Price Adjustment'!$E36,"")</f>
        <v/>
      </c>
      <c r="G13" s="109"/>
      <c r="H13" s="21" t="str">
        <f>IF(G13&lt;&gt;0,G13+'Basic Price Adjustment'!$E36,"")</f>
        <v/>
      </c>
      <c r="I13" s="109">
        <v>79.239999999999995</v>
      </c>
      <c r="J13" s="21">
        <f>IF(I13&lt;&gt;0,I13+'Basic Price Adjustment'!$E36,"")</f>
        <v>76.97999999999999</v>
      </c>
      <c r="K13" s="111">
        <v>73.260000000000005</v>
      </c>
      <c r="L13" s="21">
        <f>IF(K13&lt;&gt;0,K13+'Basic Price Adjustment'!$E36,"")</f>
        <v>71</v>
      </c>
      <c r="M13" s="111">
        <v>78.61</v>
      </c>
      <c r="N13" s="21">
        <f>IF(M13&lt;&gt;0,M13+'Basic Price Adjustment'!$E36,"")</f>
        <v>76.349999999999994</v>
      </c>
      <c r="O13" s="109">
        <v>77</v>
      </c>
      <c r="P13" s="21">
        <f>IF(O13&lt;&gt;0,O13+'Basic Price Adjustment'!$E36,"")</f>
        <v>74.739999999999995</v>
      </c>
      <c r="Q13" s="109">
        <v>68</v>
      </c>
      <c r="R13" s="21">
        <f>IF(Q13&lt;&gt;0,Q13+'Basic Price Adjustment'!$E36,"")</f>
        <v>65.739999999999995</v>
      </c>
      <c r="S13" s="109">
        <v>101.25</v>
      </c>
      <c r="T13" s="21">
        <f>IF(S13&lt;&gt;0,S13+'Basic Price Adjustment'!$E36,"")</f>
        <v>98.99</v>
      </c>
    </row>
    <row r="14" spans="1:20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/>
      <c r="F14" s="22" t="str">
        <f>IF(E14&lt;&gt;0,E14+'Basic Price Adjustment'!$E37,"")</f>
        <v/>
      </c>
      <c r="G14" s="109"/>
      <c r="H14" s="22" t="str">
        <f>IF(G14&lt;&gt;0,G14+'Basic Price Adjustment'!$E37,"")</f>
        <v/>
      </c>
      <c r="I14" s="109">
        <v>79.42</v>
      </c>
      <c r="J14" s="22">
        <f>IF(I14&lt;&gt;0,I14+'Basic Price Adjustment'!$E37,"")</f>
        <v>77.070000000000007</v>
      </c>
      <c r="K14" s="111">
        <v>73.23</v>
      </c>
      <c r="L14" s="22">
        <f>IF(K14&lt;&gt;0,K14+'Basic Price Adjustment'!$E37,"")</f>
        <v>70.88000000000001</v>
      </c>
      <c r="M14" s="111">
        <v>78.64</v>
      </c>
      <c r="N14" s="22">
        <f>IF(M14&lt;&gt;0,M14+'Basic Price Adjustment'!$E37,"")</f>
        <v>76.290000000000006</v>
      </c>
      <c r="O14" s="109">
        <v>77</v>
      </c>
      <c r="P14" s="22">
        <f>IF(O14&lt;&gt;0,O14+'Basic Price Adjustment'!$E37,"")</f>
        <v>74.650000000000006</v>
      </c>
      <c r="Q14" s="109">
        <v>68</v>
      </c>
      <c r="R14" s="22">
        <f>IF(Q14&lt;&gt;0,Q14+'Basic Price Adjustment'!$E37,"")</f>
        <v>65.650000000000006</v>
      </c>
      <c r="S14" s="109">
        <v>101.25</v>
      </c>
      <c r="T14" s="22">
        <f>IF(S14&lt;&gt;0,S14+'Basic Price Adjustment'!$E37,"")</f>
        <v>98.9</v>
      </c>
    </row>
    <row r="15" spans="1:20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/>
      <c r="F15" s="21" t="str">
        <f>IF(E15&lt;&gt;0,E15+'Basic Price Adjustment'!$E38,"")</f>
        <v/>
      </c>
      <c r="G15" s="109"/>
      <c r="H15" s="21" t="str">
        <f>IF(G15&lt;&gt;0,G15+'Basic Price Adjustment'!$E38,"")</f>
        <v/>
      </c>
      <c r="I15" s="109">
        <v>83.52</v>
      </c>
      <c r="J15" s="21">
        <f>IF(I15&lt;&gt;0,I15+'Basic Price Adjustment'!$E38,"")</f>
        <v>81.209999999999994</v>
      </c>
      <c r="K15" s="112">
        <v>79.44</v>
      </c>
      <c r="L15" s="21">
        <f>IF(K15&lt;&gt;0,K15+'Basic Price Adjustment'!$E38,"")</f>
        <v>77.13</v>
      </c>
      <c r="M15" s="112">
        <v>82.7</v>
      </c>
      <c r="N15" s="21">
        <f>IF(M15&lt;&gt;0,M15+'Basic Price Adjustment'!$E38,"")</f>
        <v>80.39</v>
      </c>
      <c r="O15" s="109">
        <v>92</v>
      </c>
      <c r="P15" s="21">
        <f>IF(O15&lt;&gt;0,O15+'Basic Price Adjustment'!$E38,"")</f>
        <v>89.69</v>
      </c>
      <c r="Q15" s="109">
        <v>88</v>
      </c>
      <c r="R15" s="21">
        <f>IF(Q15&lt;&gt;0,Q15+'Basic Price Adjustment'!$E38,"")</f>
        <v>85.69</v>
      </c>
      <c r="S15" s="109"/>
      <c r="T15" s="21" t="str">
        <f>IF(S15&lt;&gt;0,S15+'Basic Price Adjustment'!$E38,"")</f>
        <v/>
      </c>
    </row>
    <row r="16" spans="1:20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/>
      <c r="F16" s="22" t="str">
        <f>IF(E16&lt;&gt;0,E16+'Basic Price Adjustment'!$E39,"")</f>
        <v/>
      </c>
      <c r="G16" s="109"/>
      <c r="H16" s="22" t="str">
        <f>IF(G16&lt;&gt;0,G16+'Basic Price Adjustment'!$E39,"")</f>
        <v/>
      </c>
      <c r="I16" s="109">
        <v>79.319999999999993</v>
      </c>
      <c r="J16" s="22">
        <f>IF(I16&lt;&gt;0,I16+'Basic Price Adjustment'!$E39,"")</f>
        <v>77.19</v>
      </c>
      <c r="K16" s="112">
        <v>74.430000000000007</v>
      </c>
      <c r="L16" s="22">
        <f>IF(K16&lt;&gt;0,K16+'Basic Price Adjustment'!$E39,"")</f>
        <v>72.300000000000011</v>
      </c>
      <c r="M16" s="112">
        <v>78.69</v>
      </c>
      <c r="N16" s="22">
        <f>IF(M16&lt;&gt;0,M16+'Basic Price Adjustment'!$E39,"")</f>
        <v>76.56</v>
      </c>
      <c r="O16" s="109">
        <v>79</v>
      </c>
      <c r="P16" s="22">
        <f>IF(O16&lt;&gt;0,O16+'Basic Price Adjustment'!$E39,"")</f>
        <v>76.87</v>
      </c>
      <c r="Q16" s="109">
        <v>70</v>
      </c>
      <c r="R16" s="22">
        <f>IF(Q16&lt;&gt;0,Q16+'Basic Price Adjustment'!$E39,"")</f>
        <v>67.87</v>
      </c>
      <c r="S16" s="109">
        <v>99.75</v>
      </c>
      <c r="T16" s="22">
        <f>IF(S16&lt;&gt;0,S16+'Basic Price Adjustment'!$E39,"")</f>
        <v>97.62</v>
      </c>
    </row>
    <row r="17" spans="1:2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/>
      <c r="F17" s="21" t="str">
        <f>IF(E17&lt;&gt;0,E17+'Basic Price Adjustment'!$E40,"")</f>
        <v/>
      </c>
      <c r="G17" s="109"/>
      <c r="H17" s="21" t="str">
        <f>IF(G17&lt;&gt;0,G17+'Basic Price Adjustment'!$E40,"")</f>
        <v/>
      </c>
      <c r="I17" s="109">
        <v>84.32</v>
      </c>
      <c r="J17" s="21">
        <f>IF(I17&lt;&gt;0,I17+'Basic Price Adjustment'!$E40,"")</f>
        <v>81.52</v>
      </c>
      <c r="K17" s="111">
        <v>82.15</v>
      </c>
      <c r="L17" s="21">
        <f>IF(K17&lt;&gt;0,K17+'Basic Price Adjustment'!$E40,"")</f>
        <v>79.350000000000009</v>
      </c>
      <c r="M17" s="111">
        <v>83.49</v>
      </c>
      <c r="N17" s="21">
        <f>IF(M17&lt;&gt;0,M17+'Basic Price Adjustment'!$E40,"")</f>
        <v>80.69</v>
      </c>
      <c r="O17" s="109">
        <v>81</v>
      </c>
      <c r="P17" s="21">
        <f>IF(O17&lt;&gt;0,O17+'Basic Price Adjustment'!$E40,"")</f>
        <v>78.2</v>
      </c>
      <c r="Q17" s="109">
        <v>76</v>
      </c>
      <c r="R17" s="21">
        <f>IF(Q17&lt;&gt;0,Q17+'Basic Price Adjustment'!$E40,"")</f>
        <v>73.2</v>
      </c>
      <c r="S17" s="109">
        <v>110</v>
      </c>
      <c r="T17" s="21">
        <f>IF(S17&lt;&gt;0,S17+'Basic Price Adjustment'!$E40,"")</f>
        <v>107.2</v>
      </c>
    </row>
    <row r="18" spans="1:2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/>
      <c r="F18" s="22" t="str">
        <f>IF(E18&lt;&gt;0,E18+'Basic Price Adjustment'!$E41,"")</f>
        <v/>
      </c>
      <c r="G18" s="109"/>
      <c r="H18" s="22" t="str">
        <f>IF(G18&lt;&gt;0,G18+'Basic Price Adjustment'!$E41,"")</f>
        <v/>
      </c>
      <c r="I18" s="109">
        <v>89.7</v>
      </c>
      <c r="J18" s="22">
        <f>IF(I18&lt;&gt;0,I18+'Basic Price Adjustment'!$E41,"")</f>
        <v>86.94</v>
      </c>
      <c r="K18" s="111">
        <v>82.98</v>
      </c>
      <c r="L18" s="22">
        <f>IF(K18&lt;&gt;0,K18+'Basic Price Adjustment'!$E41,"")</f>
        <v>80.22</v>
      </c>
      <c r="M18" s="111">
        <v>88.82</v>
      </c>
      <c r="N18" s="22">
        <f>IF(M18&lt;&gt;0,M18+'Basic Price Adjustment'!$E41,"")</f>
        <v>86.059999999999988</v>
      </c>
      <c r="O18" s="109">
        <v>86</v>
      </c>
      <c r="P18" s="22">
        <f>IF(O18&lt;&gt;0,O18+'Basic Price Adjustment'!$E41,"")</f>
        <v>83.24</v>
      </c>
      <c r="Q18" s="109">
        <v>77</v>
      </c>
      <c r="R18" s="22">
        <f>IF(Q18&lt;&gt;0,Q18+'Basic Price Adjustment'!$E41,"")</f>
        <v>74.239999999999995</v>
      </c>
      <c r="S18" s="109">
        <v>97</v>
      </c>
      <c r="T18" s="22">
        <f>IF(S18&lt;&gt;0,S18+'Basic Price Adjustment'!$E41,"")</f>
        <v>94.24</v>
      </c>
    </row>
    <row r="19" spans="1:2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/>
      <c r="F19" s="21" t="str">
        <f>IF(E19&lt;&gt;0,E19+'Basic Price Adjustment'!$E42,"")</f>
        <v/>
      </c>
      <c r="G19" s="109"/>
      <c r="H19" s="21" t="str">
        <f>IF(G19&lt;&gt;0,G19+'Basic Price Adjustment'!$E42,"")</f>
        <v/>
      </c>
      <c r="I19" s="109">
        <v>84.34</v>
      </c>
      <c r="J19" s="21">
        <f>IF(I19&lt;&gt;0,I19+'Basic Price Adjustment'!$E42,"")</f>
        <v>81.58</v>
      </c>
      <c r="K19" s="111">
        <v>79.430000000000007</v>
      </c>
      <c r="L19" s="21">
        <f>IF(K19&lt;&gt;0,K19+'Basic Price Adjustment'!$E42,"")</f>
        <v>76.67</v>
      </c>
      <c r="M19" s="111">
        <v>83.51</v>
      </c>
      <c r="N19" s="21">
        <f>IF(M19&lt;&gt;0,M19+'Basic Price Adjustment'!$E42,"")</f>
        <v>80.75</v>
      </c>
      <c r="O19" s="109">
        <v>81</v>
      </c>
      <c r="P19" s="21">
        <f>IF(O19&lt;&gt;0,O19+'Basic Price Adjustment'!$E42,"")</f>
        <v>78.239999999999995</v>
      </c>
      <c r="Q19" s="109">
        <v>76</v>
      </c>
      <c r="R19" s="21">
        <f>IF(Q19&lt;&gt;0,Q19+'Basic Price Adjustment'!$E42,"")</f>
        <v>73.239999999999995</v>
      </c>
      <c r="S19" s="109">
        <v>110</v>
      </c>
      <c r="T19" s="21">
        <f>IF(S19&lt;&gt;0,S19+'Basic Price Adjustment'!$E42,"")</f>
        <v>107.24</v>
      </c>
    </row>
    <row r="20" spans="1:2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/>
      <c r="F20" s="22" t="str">
        <f>IF(E20&lt;&gt;0,E20+'Basic Price Adjustment'!$E43,"")</f>
        <v/>
      </c>
      <c r="G20" s="109"/>
      <c r="H20" s="22" t="str">
        <f>IF(G20&lt;&gt;0,G20+'Basic Price Adjustment'!$E43,"")</f>
        <v/>
      </c>
      <c r="I20" s="109">
        <v>89.88</v>
      </c>
      <c r="J20" s="22">
        <f>IF(I20&lt;&gt;0,I20+'Basic Price Adjustment'!$E43,"")</f>
        <v>87.17</v>
      </c>
      <c r="K20" s="111">
        <v>82.19</v>
      </c>
      <c r="L20" s="22">
        <f>IF(K20&lt;&gt;0,K20+'Basic Price Adjustment'!$E43,"")</f>
        <v>79.48</v>
      </c>
      <c r="M20" s="111">
        <v>89.01</v>
      </c>
      <c r="N20" s="22">
        <f>IF(M20&lt;&gt;0,M20+'Basic Price Adjustment'!$E43,"")</f>
        <v>86.300000000000011</v>
      </c>
      <c r="O20" s="109">
        <v>100</v>
      </c>
      <c r="P20" s="22">
        <f>IF(O20&lt;&gt;0,O20+'Basic Price Adjustment'!$E43,"")</f>
        <v>97.29</v>
      </c>
      <c r="Q20" s="109">
        <v>93</v>
      </c>
      <c r="R20" s="22">
        <f>IF(Q20&lt;&gt;0,Q20+'Basic Price Adjustment'!$E43,"")</f>
        <v>90.29</v>
      </c>
      <c r="S20" s="109">
        <v>112</v>
      </c>
      <c r="T20" s="22">
        <f>IF(S20&lt;&gt;0,S20+'Basic Price Adjustment'!$E43,"")</f>
        <v>109.29</v>
      </c>
    </row>
    <row r="21" spans="1:2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/>
      <c r="F21" s="21" t="str">
        <f>IF(E21&lt;&gt;0,E21+'Basic Price Adjustment'!$E44,"")</f>
        <v/>
      </c>
      <c r="G21" s="109"/>
      <c r="H21" s="21" t="str">
        <f>IF(G21&lt;&gt;0,G21+'Basic Price Adjustment'!$E44,"")</f>
        <v/>
      </c>
      <c r="I21" s="109">
        <v>105.92</v>
      </c>
      <c r="J21" s="21">
        <f>IF(I21&lt;&gt;0,I21+'Basic Price Adjustment'!$E44,"")</f>
        <v>102.49000000000001</v>
      </c>
      <c r="K21" s="112">
        <v>94.95</v>
      </c>
      <c r="L21" s="21">
        <f>IF(K21&lt;&gt;0,K21+'Basic Price Adjustment'!$E44,"")</f>
        <v>91.52000000000001</v>
      </c>
      <c r="M21" s="112">
        <v>112.56</v>
      </c>
      <c r="N21" s="21">
        <f>IF(M21&lt;&gt;0,M21+'Basic Price Adjustment'!$E44,"")</f>
        <v>109.13</v>
      </c>
      <c r="O21" s="109">
        <v>112</v>
      </c>
      <c r="P21" s="21">
        <f>IF(O21&lt;&gt;0,O21+'Basic Price Adjustment'!$E44,"")</f>
        <v>108.57</v>
      </c>
      <c r="Q21" s="109">
        <v>98</v>
      </c>
      <c r="R21" s="21">
        <f>IF(Q21&lt;&gt;0,Q21+'Basic Price Adjustment'!$E44,"")</f>
        <v>94.57</v>
      </c>
      <c r="S21" s="109"/>
      <c r="T21" s="21" t="str">
        <f>IF(S21&lt;&gt;0,S21+'Basic Price Adjustment'!$E44,"")</f>
        <v/>
      </c>
    </row>
    <row r="22" spans="1:2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/>
      <c r="F22" s="22" t="str">
        <f>IF(E22&lt;&gt;0,E22+'Basic Price Adjustment'!$E45,"")</f>
        <v/>
      </c>
      <c r="G22" s="109"/>
      <c r="H22" s="22" t="str">
        <f>IF(G22&lt;&gt;0,G22+'Basic Price Adjustment'!$E45,"")</f>
        <v/>
      </c>
      <c r="I22" s="109">
        <v>108.8</v>
      </c>
      <c r="J22" s="22">
        <f>IF(I22&lt;&gt;0,I22+'Basic Price Adjustment'!$E45,"")</f>
        <v>105.55</v>
      </c>
      <c r="K22" s="112">
        <v>96.88</v>
      </c>
      <c r="L22" s="22">
        <f>IF(K22&lt;&gt;0,K22+'Basic Price Adjustment'!$E45,"")</f>
        <v>93.63</v>
      </c>
      <c r="M22" s="112">
        <v>115.57</v>
      </c>
      <c r="N22" s="22">
        <f>IF(M22&lt;&gt;0,M22+'Basic Price Adjustment'!$E45,"")</f>
        <v>112.32</v>
      </c>
      <c r="O22" s="109">
        <v>124</v>
      </c>
      <c r="P22" s="22">
        <f>IF(O22&lt;&gt;0,O22+'Basic Price Adjustment'!$E45,"")</f>
        <v>120.75</v>
      </c>
      <c r="Q22" s="109">
        <v>116</v>
      </c>
      <c r="R22" s="22">
        <f>IF(Q22&lt;&gt;0,Q22+'Basic Price Adjustment'!$E45,"")</f>
        <v>112.75</v>
      </c>
      <c r="S22" s="109"/>
      <c r="T22" s="22" t="str">
        <f>IF(S22&lt;&gt;0,S22+'Basic Price Adjustment'!$E45,"")</f>
        <v/>
      </c>
    </row>
    <row r="23" spans="1:2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/>
      <c r="F23" s="21" t="str">
        <f>IF(E23&lt;&gt;0,E23+'Basic Price Adjustment'!$E46,"")</f>
        <v/>
      </c>
      <c r="G23" s="109"/>
      <c r="H23" s="21" t="str">
        <f>IF(G23&lt;&gt;0,G23+'Basic Price Adjustment'!$E46,"")</f>
        <v/>
      </c>
      <c r="I23" s="109">
        <v>102.14</v>
      </c>
      <c r="J23" s="21">
        <f>IF(I23&lt;&gt;0,I23+'Basic Price Adjustment'!$E46,"")</f>
        <v>98.84</v>
      </c>
      <c r="K23" s="112">
        <v>96.89</v>
      </c>
      <c r="L23" s="21">
        <f>IF(K23&lt;&gt;0,K23+'Basic Price Adjustment'!$E46,"")</f>
        <v>93.59</v>
      </c>
      <c r="M23" s="112">
        <v>110.7</v>
      </c>
      <c r="N23" s="21">
        <f>IF(M23&lt;&gt;0,M23+'Basic Price Adjustment'!$E46,"")</f>
        <v>107.4</v>
      </c>
      <c r="O23" s="109">
        <v>110</v>
      </c>
      <c r="P23" s="21">
        <f>IF(O23&lt;&gt;0,O23+'Basic Price Adjustment'!$E46,"")</f>
        <v>106.7</v>
      </c>
      <c r="Q23" s="109">
        <v>95</v>
      </c>
      <c r="R23" s="21">
        <f>IF(Q23&lt;&gt;0,Q23+'Basic Price Adjustment'!$E46,"")</f>
        <v>91.7</v>
      </c>
      <c r="S23" s="109">
        <v>119</v>
      </c>
      <c r="T23" s="21">
        <f>IF(S23&lt;&gt;0,S23+'Basic Price Adjustment'!$E46,"")</f>
        <v>115.7</v>
      </c>
    </row>
    <row r="24" spans="1:2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/>
      <c r="F24" s="22" t="str">
        <f>IF(E24&lt;&gt;0,E24+'Basic Price Adjustment'!$E47,"")</f>
        <v/>
      </c>
      <c r="G24" s="109"/>
      <c r="H24" s="22" t="str">
        <f>IF(G24&lt;&gt;0,G24+'Basic Price Adjustment'!$E47,"")</f>
        <v/>
      </c>
      <c r="I24" s="109">
        <v>105.66</v>
      </c>
      <c r="J24" s="22">
        <f>IF(I24&lt;&gt;0,I24+'Basic Price Adjustment'!$E47,"")</f>
        <v>102.27</v>
      </c>
      <c r="K24" s="112">
        <v>100.98</v>
      </c>
      <c r="L24" s="22">
        <f>IF(K24&lt;&gt;0,K24+'Basic Price Adjustment'!$E47,"")</f>
        <v>97.59</v>
      </c>
      <c r="M24" s="112">
        <v>111.77</v>
      </c>
      <c r="N24" s="22">
        <f>IF(M24&lt;&gt;0,M24+'Basic Price Adjustment'!$E47,"")</f>
        <v>108.38</v>
      </c>
      <c r="O24" s="109">
        <v>121</v>
      </c>
      <c r="P24" s="22">
        <f>IF(O24&lt;&gt;0,O24+'Basic Price Adjustment'!$E47,"")</f>
        <v>117.61</v>
      </c>
      <c r="Q24" s="109">
        <v>120</v>
      </c>
      <c r="R24" s="22">
        <f>IF(Q24&lt;&gt;0,Q24+'Basic Price Adjustment'!$E47,"")</f>
        <v>116.61</v>
      </c>
      <c r="S24" s="109"/>
      <c r="T24" s="22" t="str">
        <f>IF(S24&lt;&gt;0,S24+'Basic Price Adjustment'!$E47,"")</f>
        <v/>
      </c>
    </row>
    <row r="25" spans="1:2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/>
      <c r="F25" s="21" t="str">
        <f>IF(E25&lt;&gt;0,E25+'Basic Price Adjustment'!$E48,"")</f>
        <v/>
      </c>
      <c r="G25" s="109"/>
      <c r="H25" s="21" t="str">
        <f>IF(G25&lt;&gt;0,G25+'Basic Price Adjustment'!$E48,"")</f>
        <v/>
      </c>
      <c r="I25" s="109">
        <v>90.71</v>
      </c>
      <c r="J25" s="21">
        <f>IF(I25&lt;&gt;0,I25+'Basic Price Adjustment'!$E48,"")</f>
        <v>88.179999999999993</v>
      </c>
      <c r="K25" s="112">
        <v>79.8</v>
      </c>
      <c r="L25" s="21">
        <f>IF(K25&lt;&gt;0,K25+'Basic Price Adjustment'!$E48,"")</f>
        <v>77.27</v>
      </c>
      <c r="M25" s="112">
        <v>93.52</v>
      </c>
      <c r="N25" s="21">
        <f>IF(M25&lt;&gt;0,M25+'Basic Price Adjustment'!$E48,"")</f>
        <v>90.99</v>
      </c>
      <c r="O25" s="109">
        <v>89</v>
      </c>
      <c r="P25" s="21">
        <f>IF(O25&lt;&gt;0,O25+'Basic Price Adjustment'!$E48,"")</f>
        <v>86.47</v>
      </c>
      <c r="Q25" s="109">
        <v>77</v>
      </c>
      <c r="R25" s="21">
        <f>IF(Q25&lt;&gt;0,Q25+'Basic Price Adjustment'!$E48,"")</f>
        <v>74.47</v>
      </c>
      <c r="S25" s="109">
        <v>107</v>
      </c>
      <c r="T25" s="21">
        <f>IF(S25&lt;&gt;0,S25+'Basic Price Adjustment'!$E48,"")</f>
        <v>104.47</v>
      </c>
    </row>
    <row r="26" spans="1:2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/>
      <c r="F26" s="22" t="str">
        <f>IF(E26&lt;&gt;0,E26+'Basic Price Adjustment'!$E49,"")</f>
        <v/>
      </c>
      <c r="G26" s="109"/>
      <c r="H26" s="22" t="str">
        <f>IF(G26&lt;&gt;0,G26+'Basic Price Adjustment'!$E49,"")</f>
        <v/>
      </c>
      <c r="I26" s="109">
        <v>93.66</v>
      </c>
      <c r="J26" s="22">
        <f>IF(I26&lt;&gt;0,I26+'Basic Price Adjustment'!$E49,"")</f>
        <v>91.13</v>
      </c>
      <c r="K26" s="112">
        <v>81.8</v>
      </c>
      <c r="L26" s="22">
        <f>IF(K26&lt;&gt;0,K26+'Basic Price Adjustment'!$E49,"")</f>
        <v>79.27</v>
      </c>
      <c r="M26" s="112">
        <v>96.35</v>
      </c>
      <c r="N26" s="22">
        <f>IF(M26&lt;&gt;0,M26+'Basic Price Adjustment'!$E49,"")</f>
        <v>93.82</v>
      </c>
      <c r="O26" s="109">
        <v>102</v>
      </c>
      <c r="P26" s="22">
        <f>IF(O26&lt;&gt;0,O26+'Basic Price Adjustment'!$E49,"")</f>
        <v>99.47</v>
      </c>
      <c r="Q26" s="109">
        <v>98</v>
      </c>
      <c r="R26" s="22">
        <f>IF(Q26&lt;&gt;0,Q26+'Basic Price Adjustment'!$E49,"")</f>
        <v>95.47</v>
      </c>
      <c r="S26" s="109">
        <v>107</v>
      </c>
      <c r="T26" s="22">
        <f>IF(S26&lt;&gt;0,S26+'Basic Price Adjustment'!$E49,"")</f>
        <v>104.47</v>
      </c>
    </row>
    <row r="27" spans="1:20" ht="20.100000000000001" customHeight="1" x14ac:dyDescent="0.2">
      <c r="A27" s="105">
        <v>81</v>
      </c>
      <c r="B27" s="33" t="s">
        <v>120</v>
      </c>
      <c r="C27" s="110"/>
      <c r="D27" s="21" t="str">
        <f>IF(C27&lt;&gt;0,C27+'Basic Price Adjustment'!$E50,"")</f>
        <v/>
      </c>
      <c r="E27" s="110"/>
      <c r="F27" s="21" t="str">
        <f>IF(E27&lt;&gt;0,E27+'Basic Price Adjustment'!$E50,"")</f>
        <v/>
      </c>
      <c r="G27" s="110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</row>
    <row r="28" spans="1:20" ht="20.100000000000001" customHeight="1" thickBot="1" x14ac:dyDescent="0.25">
      <c r="A28" s="106">
        <v>84</v>
      </c>
      <c r="B28" s="35" t="s">
        <v>121</v>
      </c>
      <c r="C28" s="110"/>
      <c r="D28" s="26" t="str">
        <f>IF(C28&lt;&gt;0,C28+'Basic Price Adjustment'!$E51,"")</f>
        <v/>
      </c>
      <c r="E28" s="110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110"/>
      <c r="J28" s="26" t="str">
        <f>IF(I28&lt;&gt;0,I28+'Basic Price Adjustment'!$E51,"")</f>
        <v/>
      </c>
      <c r="K28" s="111"/>
      <c r="L28" s="111"/>
      <c r="M28" s="134"/>
      <c r="N28" s="26" t="str">
        <f>IF(M28&lt;&gt;0,M28+'Basic Price Adjustment'!$E51,"")</f>
        <v/>
      </c>
      <c r="O28" s="135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</row>
  </sheetData>
  <mergeCells count="42">
    <mergeCell ref="S3:T3"/>
    <mergeCell ref="C2:H2"/>
    <mergeCell ref="I2:N2"/>
    <mergeCell ref="O2:R2"/>
    <mergeCell ref="S2:T2"/>
    <mergeCell ref="M8:N8"/>
    <mergeCell ref="O3:R3"/>
    <mergeCell ref="O6:P6"/>
    <mergeCell ref="Q6:R6"/>
    <mergeCell ref="O7:P7"/>
    <mergeCell ref="Q7:R7"/>
    <mergeCell ref="O8:P8"/>
    <mergeCell ref="Q8:R8"/>
    <mergeCell ref="M6:N6"/>
    <mergeCell ref="M7:N7"/>
    <mergeCell ref="I3:N3"/>
    <mergeCell ref="C8:D8"/>
    <mergeCell ref="E8:F8"/>
    <mergeCell ref="G8:H8"/>
    <mergeCell ref="I8:J8"/>
    <mergeCell ref="K8:L8"/>
    <mergeCell ref="C7:D7"/>
    <mergeCell ref="E7:F7"/>
    <mergeCell ref="G7:H7"/>
    <mergeCell ref="I7:J7"/>
    <mergeCell ref="K7:L7"/>
    <mergeCell ref="S7:T7"/>
    <mergeCell ref="S8:T8"/>
    <mergeCell ref="A3:A8"/>
    <mergeCell ref="B3:B4"/>
    <mergeCell ref="B5:B6"/>
    <mergeCell ref="C3:H3"/>
    <mergeCell ref="C4:H4"/>
    <mergeCell ref="I4:N4"/>
    <mergeCell ref="C5:H5"/>
    <mergeCell ref="I5:N5"/>
    <mergeCell ref="S6:T6"/>
    <mergeCell ref="C6:D6"/>
    <mergeCell ref="E6:F6"/>
    <mergeCell ref="G6:H6"/>
    <mergeCell ref="I6:J6"/>
    <mergeCell ref="K6:L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  <pageSetUpPr fitToPage="1"/>
  </sheetPr>
  <dimension ref="A2:A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8" width="11.7109375" style="1" customWidth="1"/>
    <col min="19" max="22" width="11.7109375" style="3" bestFit="1" customWidth="1"/>
    <col min="23" max="24" width="11.7109375" style="1" customWidth="1"/>
    <col min="25" max="26" width="11.7109375" style="3" bestFit="1" customWidth="1"/>
    <col min="27" max="34" width="11.7109375" style="1" customWidth="1"/>
    <col min="35" max="36" width="12.7109375" style="3" hidden="1" customWidth="1"/>
    <col min="37" max="16384" width="9.140625" style="3"/>
  </cols>
  <sheetData>
    <row r="2" spans="1:36" ht="15" customHeight="1" thickBot="1" x14ac:dyDescent="0.25">
      <c r="C2" s="181" t="s">
        <v>316</v>
      </c>
      <c r="D2" s="181"/>
      <c r="E2" s="177" t="s">
        <v>308</v>
      </c>
      <c r="F2" s="177"/>
      <c r="G2" s="177"/>
      <c r="H2" s="177"/>
      <c r="I2" s="177"/>
      <c r="J2" s="177"/>
      <c r="K2" s="177"/>
      <c r="L2" s="177"/>
      <c r="M2" s="177" t="s">
        <v>309</v>
      </c>
      <c r="N2" s="177"/>
      <c r="O2" s="177"/>
      <c r="P2" s="177"/>
      <c r="Q2" s="177"/>
      <c r="R2" s="177"/>
      <c r="S2" s="177" t="s">
        <v>317</v>
      </c>
      <c r="T2" s="177"/>
      <c r="U2" s="177" t="s">
        <v>345</v>
      </c>
      <c r="V2" s="177"/>
      <c r="W2" s="177" t="s">
        <v>329</v>
      </c>
      <c r="X2" s="177"/>
      <c r="Y2" s="177" t="s">
        <v>319</v>
      </c>
      <c r="Z2" s="177"/>
      <c r="AA2" s="177" t="s">
        <v>337</v>
      </c>
      <c r="AB2" s="177"/>
      <c r="AC2" s="177"/>
      <c r="AD2" s="177"/>
      <c r="AE2" s="177" t="s">
        <v>318</v>
      </c>
      <c r="AF2" s="177"/>
      <c r="AG2" s="177"/>
      <c r="AH2" s="177"/>
      <c r="AI2" s="177" t="s">
        <v>291</v>
      </c>
      <c r="AJ2" s="177"/>
    </row>
    <row r="3" spans="1:36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159" t="s">
        <v>343</v>
      </c>
      <c r="F3" s="163"/>
      <c r="G3" s="163"/>
      <c r="H3" s="163"/>
      <c r="I3" s="163"/>
      <c r="J3" s="163"/>
      <c r="K3" s="163"/>
      <c r="L3" s="160"/>
      <c r="M3" s="159" t="s">
        <v>243</v>
      </c>
      <c r="N3" s="163"/>
      <c r="O3" s="163"/>
      <c r="P3" s="163"/>
      <c r="Q3" s="163"/>
      <c r="R3" s="160"/>
      <c r="S3" s="159" t="s">
        <v>259</v>
      </c>
      <c r="T3" s="163"/>
      <c r="U3" s="163"/>
      <c r="V3" s="163"/>
      <c r="W3" s="163"/>
      <c r="X3" s="163"/>
      <c r="Y3" s="163"/>
      <c r="Z3" s="160"/>
      <c r="AA3" s="159">
        <v>203859</v>
      </c>
      <c r="AB3" s="163"/>
      <c r="AC3" s="163"/>
      <c r="AD3" s="160"/>
      <c r="AE3" s="159" t="s">
        <v>257</v>
      </c>
      <c r="AF3" s="163"/>
      <c r="AG3" s="163"/>
      <c r="AH3" s="160"/>
      <c r="AI3" s="159" t="s">
        <v>242</v>
      </c>
      <c r="AJ3" s="160"/>
    </row>
    <row r="4" spans="1:36" s="27" customFormat="1" ht="30" customHeight="1" thickBot="1" x14ac:dyDescent="0.25">
      <c r="A4" s="171"/>
      <c r="B4" s="172"/>
      <c r="C4" s="149"/>
      <c r="D4" s="150"/>
      <c r="E4" s="149"/>
      <c r="F4" s="164"/>
      <c r="G4" s="164"/>
      <c r="H4" s="164"/>
      <c r="I4" s="164"/>
      <c r="J4" s="164"/>
      <c r="K4" s="164"/>
      <c r="L4" s="150"/>
      <c r="M4" s="149"/>
      <c r="N4" s="164"/>
      <c r="O4" s="164"/>
      <c r="P4" s="164"/>
      <c r="Q4" s="164"/>
      <c r="R4" s="150"/>
      <c r="S4" s="186"/>
      <c r="T4" s="187"/>
      <c r="U4" s="187"/>
      <c r="V4" s="187"/>
      <c r="W4" s="187"/>
      <c r="X4" s="187"/>
      <c r="Y4" s="187"/>
      <c r="Z4" s="188"/>
      <c r="AA4" s="161"/>
      <c r="AB4" s="180"/>
      <c r="AC4" s="180"/>
      <c r="AD4" s="162"/>
      <c r="AE4" s="161"/>
      <c r="AF4" s="180"/>
      <c r="AG4" s="180"/>
      <c r="AH4" s="162"/>
      <c r="AI4" s="186"/>
      <c r="AJ4" s="188"/>
    </row>
    <row r="5" spans="1:36" s="27" customFormat="1" ht="30" customHeight="1" x14ac:dyDescent="0.2">
      <c r="A5" s="171"/>
      <c r="B5" s="173" t="s">
        <v>11</v>
      </c>
      <c r="C5" s="159" t="s">
        <v>96</v>
      </c>
      <c r="D5" s="160"/>
      <c r="E5" s="159" t="s">
        <v>50</v>
      </c>
      <c r="F5" s="163"/>
      <c r="G5" s="163"/>
      <c r="H5" s="163"/>
      <c r="I5" s="163"/>
      <c r="J5" s="163"/>
      <c r="K5" s="163"/>
      <c r="L5" s="160"/>
      <c r="M5" s="159" t="s">
        <v>53</v>
      </c>
      <c r="N5" s="163"/>
      <c r="O5" s="163"/>
      <c r="P5" s="163"/>
      <c r="Q5" s="163"/>
      <c r="R5" s="160"/>
      <c r="S5" s="193" t="s">
        <v>60</v>
      </c>
      <c r="T5" s="194"/>
      <c r="U5" s="194"/>
      <c r="V5" s="194"/>
      <c r="W5" s="194"/>
      <c r="X5" s="194"/>
      <c r="Y5" s="194"/>
      <c r="Z5" s="195"/>
      <c r="AA5" s="159" t="s">
        <v>280</v>
      </c>
      <c r="AB5" s="163"/>
      <c r="AC5" s="163"/>
      <c r="AD5" s="160"/>
      <c r="AE5" s="159" t="s">
        <v>102</v>
      </c>
      <c r="AF5" s="163"/>
      <c r="AG5" s="163"/>
      <c r="AH5" s="160"/>
      <c r="AI5" s="193" t="s">
        <v>67</v>
      </c>
      <c r="AJ5" s="195"/>
    </row>
    <row r="6" spans="1:36" s="27" customFormat="1" ht="30" customHeight="1" thickBot="1" x14ac:dyDescent="0.25">
      <c r="A6" s="171"/>
      <c r="B6" s="174"/>
      <c r="C6" s="149" t="s">
        <v>86</v>
      </c>
      <c r="D6" s="164"/>
      <c r="E6" s="149" t="s">
        <v>61</v>
      </c>
      <c r="F6" s="150"/>
      <c r="G6" s="149" t="s">
        <v>62</v>
      </c>
      <c r="H6" s="150"/>
      <c r="I6" s="149" t="s">
        <v>99</v>
      </c>
      <c r="J6" s="150"/>
      <c r="K6" s="149" t="s">
        <v>351</v>
      </c>
      <c r="L6" s="150"/>
      <c r="M6" s="149" t="s">
        <v>55</v>
      </c>
      <c r="N6" s="150"/>
      <c r="O6" s="149" t="s">
        <v>54</v>
      </c>
      <c r="P6" s="150"/>
      <c r="Q6" s="149" t="s">
        <v>56</v>
      </c>
      <c r="R6" s="150"/>
      <c r="S6" s="186" t="s">
        <v>261</v>
      </c>
      <c r="T6" s="188"/>
      <c r="U6" s="175" t="s">
        <v>260</v>
      </c>
      <c r="V6" s="176"/>
      <c r="W6" s="149" t="s">
        <v>262</v>
      </c>
      <c r="X6" s="164"/>
      <c r="Y6" s="186" t="s">
        <v>49</v>
      </c>
      <c r="Z6" s="188"/>
      <c r="AA6" s="161" t="s">
        <v>285</v>
      </c>
      <c r="AB6" s="162"/>
      <c r="AC6" s="161" t="s">
        <v>286</v>
      </c>
      <c r="AD6" s="162"/>
      <c r="AE6" s="161" t="s">
        <v>87</v>
      </c>
      <c r="AF6" s="162"/>
      <c r="AG6" s="161" t="s">
        <v>144</v>
      </c>
      <c r="AH6" s="162"/>
      <c r="AI6" s="244" t="s">
        <v>148</v>
      </c>
      <c r="AJ6" s="245"/>
    </row>
    <row r="7" spans="1:36" ht="20.100000000000001" customHeight="1" x14ac:dyDescent="0.2">
      <c r="A7" s="171"/>
      <c r="B7" s="23" t="s">
        <v>15</v>
      </c>
      <c r="C7" s="151" t="s">
        <v>25</v>
      </c>
      <c r="D7" s="191"/>
      <c r="E7" s="151" t="s">
        <v>63</v>
      </c>
      <c r="F7" s="152"/>
      <c r="G7" s="151" t="s">
        <v>352</v>
      </c>
      <c r="H7" s="152"/>
      <c r="I7" s="151" t="s">
        <v>51</v>
      </c>
      <c r="J7" s="152"/>
      <c r="K7" s="151" t="s">
        <v>64</v>
      </c>
      <c r="L7" s="152"/>
      <c r="M7" s="151" t="s">
        <v>20</v>
      </c>
      <c r="N7" s="152"/>
      <c r="O7" s="151" t="s">
        <v>19</v>
      </c>
      <c r="P7" s="152"/>
      <c r="Q7" s="151" t="s">
        <v>21</v>
      </c>
      <c r="R7" s="152"/>
      <c r="S7" s="155" t="s">
        <v>270</v>
      </c>
      <c r="T7" s="156"/>
      <c r="U7" s="155" t="s">
        <v>272</v>
      </c>
      <c r="V7" s="156"/>
      <c r="W7" s="155" t="s">
        <v>152</v>
      </c>
      <c r="X7" s="156"/>
      <c r="Y7" s="155" t="s">
        <v>303</v>
      </c>
      <c r="Z7" s="156"/>
      <c r="AA7" s="151" t="s">
        <v>281</v>
      </c>
      <c r="AB7" s="152"/>
      <c r="AC7" s="217" t="s">
        <v>283</v>
      </c>
      <c r="AD7" s="218"/>
      <c r="AE7" s="151" t="s">
        <v>23</v>
      </c>
      <c r="AF7" s="152"/>
      <c r="AG7" s="90" t="s">
        <v>143</v>
      </c>
      <c r="AH7" s="91"/>
      <c r="AI7" s="155" t="s">
        <v>139</v>
      </c>
      <c r="AJ7" s="156"/>
    </row>
    <row r="8" spans="1:36" ht="20.100000000000001" customHeight="1" thickBot="1" x14ac:dyDescent="0.25">
      <c r="A8" s="172"/>
      <c r="B8" s="24"/>
      <c r="C8" s="189" t="s">
        <v>86</v>
      </c>
      <c r="D8" s="190"/>
      <c r="E8" s="153" t="s">
        <v>65</v>
      </c>
      <c r="F8" s="154"/>
      <c r="G8" s="153" t="s">
        <v>65</v>
      </c>
      <c r="H8" s="154"/>
      <c r="I8" s="153" t="s">
        <v>52</v>
      </c>
      <c r="J8" s="154"/>
      <c r="K8" s="153" t="s">
        <v>66</v>
      </c>
      <c r="L8" s="154"/>
      <c r="M8" s="153" t="s">
        <v>58</v>
      </c>
      <c r="N8" s="154"/>
      <c r="O8" s="153" t="s">
        <v>57</v>
      </c>
      <c r="P8" s="154"/>
      <c r="Q8" s="153" t="s">
        <v>59</v>
      </c>
      <c r="R8" s="154"/>
      <c r="S8" s="157" t="s">
        <v>271</v>
      </c>
      <c r="T8" s="158"/>
      <c r="U8" s="157" t="s">
        <v>273</v>
      </c>
      <c r="V8" s="158"/>
      <c r="W8" s="76" t="s">
        <v>153</v>
      </c>
      <c r="X8" s="77"/>
      <c r="Y8" s="157" t="s">
        <v>304</v>
      </c>
      <c r="Z8" s="158"/>
      <c r="AA8" s="153" t="s">
        <v>282</v>
      </c>
      <c r="AB8" s="154"/>
      <c r="AC8" s="211" t="s">
        <v>284</v>
      </c>
      <c r="AD8" s="212"/>
      <c r="AE8" s="153" t="s">
        <v>88</v>
      </c>
      <c r="AF8" s="154"/>
      <c r="AG8" s="92" t="s">
        <v>142</v>
      </c>
      <c r="AH8" s="93"/>
      <c r="AI8" s="157" t="s">
        <v>147</v>
      </c>
      <c r="AJ8" s="158"/>
    </row>
    <row r="9" spans="1:36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  <c r="W9" s="36" t="s">
        <v>8</v>
      </c>
      <c r="X9" s="20" t="s">
        <v>9</v>
      </c>
      <c r="Y9" s="36" t="s">
        <v>8</v>
      </c>
      <c r="Z9" s="20" t="s">
        <v>9</v>
      </c>
      <c r="AA9" s="36" t="s">
        <v>8</v>
      </c>
      <c r="AB9" s="20" t="s">
        <v>9</v>
      </c>
      <c r="AC9" s="36" t="s">
        <v>8</v>
      </c>
      <c r="AD9" s="20" t="s">
        <v>9</v>
      </c>
      <c r="AE9" s="36" t="s">
        <v>8</v>
      </c>
      <c r="AF9" s="20" t="s">
        <v>9</v>
      </c>
      <c r="AG9" s="36" t="s">
        <v>8</v>
      </c>
      <c r="AH9" s="20" t="s">
        <v>9</v>
      </c>
      <c r="AI9" s="36" t="s">
        <v>8</v>
      </c>
      <c r="AJ9" s="20" t="s">
        <v>9</v>
      </c>
    </row>
    <row r="10" spans="1:36" ht="20.100000000000001" customHeight="1" x14ac:dyDescent="0.2">
      <c r="A10" s="104">
        <v>1</v>
      </c>
      <c r="B10" s="32" t="s">
        <v>103</v>
      </c>
      <c r="C10" s="121">
        <v>71</v>
      </c>
      <c r="D10" s="25">
        <f>IF(C10&lt;&gt;0,C10+'Basic Price Adjustment'!$E33,"")</f>
        <v>69.23</v>
      </c>
      <c r="E10" s="121">
        <v>56.5</v>
      </c>
      <c r="F10" s="25">
        <f>IF(E10&lt;&gt;0,E10+'Basic Price Adjustment'!$E33,"")</f>
        <v>54.73</v>
      </c>
      <c r="G10" s="121">
        <v>56.5</v>
      </c>
      <c r="H10" s="25">
        <f>IF(G10&lt;&gt;0,G10+'Basic Price Adjustment'!$E33,"")</f>
        <v>54.73</v>
      </c>
      <c r="I10" s="121">
        <v>67.42</v>
      </c>
      <c r="J10" s="25">
        <f>IF(I10&lt;&gt;0,I10+'Basic Price Adjustment'!$E33,"")</f>
        <v>65.650000000000006</v>
      </c>
      <c r="K10" s="121">
        <v>56.5</v>
      </c>
      <c r="L10" s="25">
        <f>IF(K10&lt;&gt;0,K10+'Basic Price Adjustment'!$E33,"")</f>
        <v>54.73</v>
      </c>
      <c r="M10" s="121">
        <v>74.849999999999994</v>
      </c>
      <c r="N10" s="25">
        <f>IF(M10&lt;&gt;0,M10+'Basic Price Adjustment'!$E33,"")</f>
        <v>73.08</v>
      </c>
      <c r="O10" s="111">
        <v>67.56</v>
      </c>
      <c r="P10" s="25">
        <f>IF(O10&lt;&gt;0,O10+'Basic Price Adjustment'!$E33,"")</f>
        <v>65.790000000000006</v>
      </c>
      <c r="Q10" s="111">
        <v>74.87</v>
      </c>
      <c r="R10" s="25">
        <f>IF(Q10&lt;&gt;0,Q10+'Basic Price Adjustment'!$E33,"")</f>
        <v>73.100000000000009</v>
      </c>
      <c r="S10" s="111">
        <v>72</v>
      </c>
      <c r="T10" s="25">
        <f>IF(S10&lt;&gt;0,S10+'Basic Price Adjustment'!$E33,"")</f>
        <v>70.23</v>
      </c>
      <c r="U10" s="121">
        <v>76</v>
      </c>
      <c r="V10" s="25">
        <f>IF(U10&lt;&gt;0,U10+'Basic Price Adjustment'!$E33,"")</f>
        <v>74.23</v>
      </c>
      <c r="W10" s="121">
        <v>84.5</v>
      </c>
      <c r="X10" s="25">
        <f>IF(W10&lt;&gt;0,W10+'Basic Price Adjustment'!$E33,"")</f>
        <v>82.73</v>
      </c>
      <c r="Y10" s="121">
        <v>87</v>
      </c>
      <c r="Z10" s="25">
        <f>IF(Y10&lt;&gt;0,Y10+'Basic Price Adjustment'!$E33,"")</f>
        <v>85.23</v>
      </c>
      <c r="AA10" s="121">
        <v>85.75</v>
      </c>
      <c r="AB10" s="25">
        <f>IF(AA10&lt;&gt;0,AA10+'Basic Price Adjustment'!$E33,"")</f>
        <v>83.98</v>
      </c>
      <c r="AC10" s="121">
        <v>85.75</v>
      </c>
      <c r="AD10" s="25">
        <f>IF(AC10&lt;&gt;0,AC10+'Basic Price Adjustment'!$E33,"")</f>
        <v>83.98</v>
      </c>
      <c r="AE10" s="121">
        <v>75.5</v>
      </c>
      <c r="AF10" s="25">
        <f>IF(AE10&lt;&gt;0,AE10+'Basic Price Adjustment'!$E33,"")</f>
        <v>73.73</v>
      </c>
      <c r="AG10" s="121">
        <v>72</v>
      </c>
      <c r="AH10" s="25">
        <f>IF(AG10&lt;&gt;0,AG10+'Basic Price Adjustment'!$E33,"")</f>
        <v>70.23</v>
      </c>
      <c r="AI10" s="121"/>
      <c r="AJ10" s="25" t="str">
        <f>IF(AI10&lt;&gt;0,AI10+'Basic Price Adjustment'!$E33,"")</f>
        <v/>
      </c>
    </row>
    <row r="11" spans="1:36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09">
        <v>58.76</v>
      </c>
      <c r="F11" s="21">
        <f>IF(E11&lt;&gt;0,E11+'Basic Price Adjustment'!$E34,"")</f>
        <v>56.769999999999996</v>
      </c>
      <c r="G11" s="109">
        <v>58.76</v>
      </c>
      <c r="H11" s="21">
        <f>IF(G11&lt;&gt;0,G11+'Basic Price Adjustment'!$E34,"")</f>
        <v>56.769999999999996</v>
      </c>
      <c r="I11" s="109">
        <v>70.98</v>
      </c>
      <c r="J11" s="21">
        <f>IF(I11&lt;&gt;0,I11+'Basic Price Adjustment'!$E34,"")</f>
        <v>68.990000000000009</v>
      </c>
      <c r="K11" s="109">
        <v>58.76</v>
      </c>
      <c r="L11" s="21">
        <f>IF(K11&lt;&gt;0,K11+'Basic Price Adjustment'!$E34,"")</f>
        <v>56.769999999999996</v>
      </c>
      <c r="M11" s="109">
        <v>79.06</v>
      </c>
      <c r="N11" s="21">
        <f>IF(M11&lt;&gt;0,M11+'Basic Price Adjustment'!$E34,"")</f>
        <v>77.070000000000007</v>
      </c>
      <c r="O11" s="111">
        <v>67.31</v>
      </c>
      <c r="P11" s="21">
        <f>IF(O11&lt;&gt;0,O11+'Basic Price Adjustment'!$E34,"")</f>
        <v>65.320000000000007</v>
      </c>
      <c r="Q11" s="111">
        <v>78.77</v>
      </c>
      <c r="R11" s="21">
        <f>IF(Q11&lt;&gt;0,Q11+'Basic Price Adjustment'!$E34,"")</f>
        <v>76.78</v>
      </c>
      <c r="S11" s="111">
        <v>74</v>
      </c>
      <c r="T11" s="21">
        <f>IF(S11&lt;&gt;0,S11+'Basic Price Adjustment'!$E34,"")</f>
        <v>72.010000000000005</v>
      </c>
      <c r="U11" s="109">
        <v>77</v>
      </c>
      <c r="V11" s="21">
        <f>IF(U11&lt;&gt;0,U11+'Basic Price Adjustment'!$E34,"")</f>
        <v>75.010000000000005</v>
      </c>
      <c r="W11" s="109">
        <v>88</v>
      </c>
      <c r="X11" s="21">
        <f>IF(W11&lt;&gt;0,W11+'Basic Price Adjustment'!$E34,"")</f>
        <v>86.01</v>
      </c>
      <c r="Y11" s="109">
        <v>91</v>
      </c>
      <c r="Z11" s="21">
        <f>IF(Y11&lt;&gt;0,Y11+'Basic Price Adjustment'!$E34,"")</f>
        <v>89.01</v>
      </c>
      <c r="AA11" s="109"/>
      <c r="AB11" s="21" t="str">
        <f>IF(AA11&lt;&gt;0,AA11+'Basic Price Adjustment'!$E34,"")</f>
        <v/>
      </c>
      <c r="AC11" s="109"/>
      <c r="AD11" s="21" t="str">
        <f>IF(AC11&lt;&gt;0,AC11+'Basic Price Adjustment'!$E34,"")</f>
        <v/>
      </c>
      <c r="AE11" s="109">
        <v>76.5</v>
      </c>
      <c r="AF11" s="21">
        <f>IF(AE11&lt;&gt;0,AE11+'Basic Price Adjustment'!$E34,"")</f>
        <v>74.510000000000005</v>
      </c>
      <c r="AG11" s="109">
        <v>75</v>
      </c>
      <c r="AH11" s="21">
        <f>IF(AG11&lt;&gt;0,AG11+'Basic Price Adjustment'!$E34,"")</f>
        <v>73.010000000000005</v>
      </c>
      <c r="AI11" s="109"/>
      <c r="AJ11" s="21" t="str">
        <f>IF(AI11&lt;&gt;0,AI11+'Basic Price Adjustment'!$E34,"")</f>
        <v/>
      </c>
    </row>
    <row r="12" spans="1:36" ht="20.100000000000001" customHeight="1" x14ac:dyDescent="0.2">
      <c r="A12" s="104">
        <v>3</v>
      </c>
      <c r="B12" s="34" t="s">
        <v>105</v>
      </c>
      <c r="C12" s="109">
        <v>68</v>
      </c>
      <c r="D12" s="22">
        <f>IF(C12&lt;&gt;0,C12+'Basic Price Adjustment'!$E35,"")</f>
        <v>65.739999999999995</v>
      </c>
      <c r="E12" s="109">
        <v>59.18</v>
      </c>
      <c r="F12" s="22">
        <f>IF(E12&lt;&gt;0,E12+'Basic Price Adjustment'!$E35,"")</f>
        <v>56.92</v>
      </c>
      <c r="G12" s="109">
        <v>59.18</v>
      </c>
      <c r="H12" s="22">
        <f>IF(G12&lt;&gt;0,G12+'Basic Price Adjustment'!$E35,"")</f>
        <v>56.92</v>
      </c>
      <c r="I12" s="109">
        <v>69.84</v>
      </c>
      <c r="J12" s="22">
        <f>IF(I12&lt;&gt;0,I12+'Basic Price Adjustment'!$E35,"")</f>
        <v>67.58</v>
      </c>
      <c r="K12" s="109">
        <v>59.18</v>
      </c>
      <c r="L12" s="22">
        <f>IF(K12&lt;&gt;0,K12+'Basic Price Adjustment'!$E35,"")</f>
        <v>56.92</v>
      </c>
      <c r="M12" s="109">
        <v>79.239999999999995</v>
      </c>
      <c r="N12" s="22">
        <f>IF(M12&lt;&gt;0,M12+'Basic Price Adjustment'!$E35,"")</f>
        <v>76.97999999999999</v>
      </c>
      <c r="O12" s="111">
        <v>73.260000000000005</v>
      </c>
      <c r="P12" s="22">
        <f>IF(O12&lt;&gt;0,O12+'Basic Price Adjustment'!$E35,"")</f>
        <v>71</v>
      </c>
      <c r="Q12" s="111">
        <v>78.61</v>
      </c>
      <c r="R12" s="22">
        <f>IF(Q12&lt;&gt;0,Q12+'Basic Price Adjustment'!$E35,"")</f>
        <v>76.349999999999994</v>
      </c>
      <c r="S12" s="111">
        <v>71</v>
      </c>
      <c r="T12" s="22">
        <f>IF(S12&lt;&gt;0,S12+'Basic Price Adjustment'!$E35,"")</f>
        <v>68.739999999999995</v>
      </c>
      <c r="U12" s="109">
        <v>76</v>
      </c>
      <c r="V12" s="22">
        <f>IF(U12&lt;&gt;0,U12+'Basic Price Adjustment'!$E35,"")</f>
        <v>73.739999999999995</v>
      </c>
      <c r="W12" s="109">
        <v>88.5</v>
      </c>
      <c r="X12" s="22">
        <f>IF(W12&lt;&gt;0,W12+'Basic Price Adjustment'!$E35,"")</f>
        <v>86.24</v>
      </c>
      <c r="Y12" s="109">
        <v>89.5</v>
      </c>
      <c r="Z12" s="22">
        <f>IF(Y12&lt;&gt;0,Y12+'Basic Price Adjustment'!$E35,"")</f>
        <v>87.24</v>
      </c>
      <c r="AA12" s="109">
        <v>85.75</v>
      </c>
      <c r="AB12" s="22">
        <f>IF(AA12&lt;&gt;0,AA12+'Basic Price Adjustment'!$E35,"")</f>
        <v>83.49</v>
      </c>
      <c r="AC12" s="109">
        <v>85.75</v>
      </c>
      <c r="AD12" s="22">
        <f>IF(AC12&lt;&gt;0,AC12+'Basic Price Adjustment'!$E35,"")</f>
        <v>83.49</v>
      </c>
      <c r="AE12" s="109">
        <v>77.5</v>
      </c>
      <c r="AF12" s="22">
        <f>IF(AE12&lt;&gt;0,AE12+'Basic Price Adjustment'!$E35,"")</f>
        <v>75.239999999999995</v>
      </c>
      <c r="AG12" s="109">
        <v>72.5</v>
      </c>
      <c r="AH12" s="22">
        <f>IF(AG12&lt;&gt;0,AG12+'Basic Price Adjustment'!$E35,"")</f>
        <v>70.239999999999995</v>
      </c>
      <c r="AI12" s="109"/>
      <c r="AJ12" s="22" t="str">
        <f>IF(AI12&lt;&gt;0,AI12+'Basic Price Adjustment'!$E35,"")</f>
        <v/>
      </c>
    </row>
    <row r="13" spans="1:36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09">
        <v>59.18</v>
      </c>
      <c r="F13" s="21">
        <f>IF(E13&lt;&gt;0,E13+'Basic Price Adjustment'!$E36,"")</f>
        <v>56.92</v>
      </c>
      <c r="G13" s="109">
        <v>59.18</v>
      </c>
      <c r="H13" s="21">
        <f>IF(G13&lt;&gt;0,G13+'Basic Price Adjustment'!$E36,"")</f>
        <v>56.92</v>
      </c>
      <c r="I13" s="109">
        <v>69.84</v>
      </c>
      <c r="J13" s="21">
        <f>IF(I13&lt;&gt;0,I13+'Basic Price Adjustment'!$E36,"")</f>
        <v>67.58</v>
      </c>
      <c r="K13" s="109">
        <v>59.18</v>
      </c>
      <c r="L13" s="21">
        <f>IF(K13&lt;&gt;0,K13+'Basic Price Adjustment'!$E36,"")</f>
        <v>56.92</v>
      </c>
      <c r="M13" s="109">
        <v>79.239999999999995</v>
      </c>
      <c r="N13" s="21">
        <f>IF(M13&lt;&gt;0,M13+'Basic Price Adjustment'!$E36,"")</f>
        <v>76.97999999999999</v>
      </c>
      <c r="O13" s="111">
        <v>73.260000000000005</v>
      </c>
      <c r="P13" s="21">
        <f>IF(O13&lt;&gt;0,O13+'Basic Price Adjustment'!$E36,"")</f>
        <v>71</v>
      </c>
      <c r="Q13" s="111">
        <v>78.61</v>
      </c>
      <c r="R13" s="21">
        <f>IF(Q13&lt;&gt;0,Q13+'Basic Price Adjustment'!$E36,"")</f>
        <v>76.349999999999994</v>
      </c>
      <c r="S13" s="111">
        <v>71</v>
      </c>
      <c r="T13" s="21">
        <f>IF(S13&lt;&gt;0,S13+'Basic Price Adjustment'!$E36,"")</f>
        <v>68.739999999999995</v>
      </c>
      <c r="U13" s="109">
        <v>77</v>
      </c>
      <c r="V13" s="21">
        <f>IF(U13&lt;&gt;0,U13+'Basic Price Adjustment'!$E36,"")</f>
        <v>74.739999999999995</v>
      </c>
      <c r="W13" s="109">
        <v>88.5</v>
      </c>
      <c r="X13" s="21">
        <f>IF(W13&lt;&gt;0,W13+'Basic Price Adjustment'!$E36,"")</f>
        <v>86.24</v>
      </c>
      <c r="Y13" s="109">
        <v>89.5</v>
      </c>
      <c r="Z13" s="21">
        <f>IF(Y13&lt;&gt;0,Y13+'Basic Price Adjustment'!$E36,"")</f>
        <v>87.24</v>
      </c>
      <c r="AA13" s="109">
        <v>85.75</v>
      </c>
      <c r="AB13" s="21">
        <f>IF(AA13&lt;&gt;0,AA13+'Basic Price Adjustment'!$E36,"")</f>
        <v>83.49</v>
      </c>
      <c r="AC13" s="109">
        <v>85.75</v>
      </c>
      <c r="AD13" s="21">
        <f>IF(AC13&lt;&gt;0,AC13+'Basic Price Adjustment'!$E36,"")</f>
        <v>83.49</v>
      </c>
      <c r="AE13" s="109">
        <v>77.5</v>
      </c>
      <c r="AF13" s="21">
        <f>IF(AE13&lt;&gt;0,AE13+'Basic Price Adjustment'!$E36,"")</f>
        <v>75.239999999999995</v>
      </c>
      <c r="AG13" s="109">
        <v>72</v>
      </c>
      <c r="AH13" s="21">
        <f>IF(AG13&lt;&gt;0,AG13+'Basic Price Adjustment'!$E36,"")</f>
        <v>69.739999999999995</v>
      </c>
      <c r="AI13" s="109"/>
      <c r="AJ13" s="21" t="str">
        <f>IF(AI13&lt;&gt;0,AI13+'Basic Price Adjustment'!$E36,"")</f>
        <v/>
      </c>
    </row>
    <row r="14" spans="1:36" ht="20.100000000000001" customHeight="1" x14ac:dyDescent="0.2">
      <c r="A14" s="104">
        <v>5</v>
      </c>
      <c r="B14" s="34" t="s">
        <v>107</v>
      </c>
      <c r="C14" s="109">
        <v>71</v>
      </c>
      <c r="D14" s="22">
        <f>IF(C14&lt;&gt;0,C14+'Basic Price Adjustment'!$E37,"")</f>
        <v>68.650000000000006</v>
      </c>
      <c r="E14" s="109">
        <v>59.92</v>
      </c>
      <c r="F14" s="22">
        <f>IF(E14&lt;&gt;0,E14+'Basic Price Adjustment'!$E37,"")</f>
        <v>57.57</v>
      </c>
      <c r="G14" s="109">
        <v>59.92</v>
      </c>
      <c r="H14" s="22">
        <f>IF(G14&lt;&gt;0,G14+'Basic Price Adjustment'!$E37,"")</f>
        <v>57.57</v>
      </c>
      <c r="I14" s="109">
        <v>70.84</v>
      </c>
      <c r="J14" s="22">
        <f>IF(I14&lt;&gt;0,I14+'Basic Price Adjustment'!$E37,"")</f>
        <v>68.490000000000009</v>
      </c>
      <c r="K14" s="109">
        <v>59.92</v>
      </c>
      <c r="L14" s="22">
        <f>IF(K14&lt;&gt;0,K14+'Basic Price Adjustment'!$E37,"")</f>
        <v>57.57</v>
      </c>
      <c r="M14" s="109">
        <v>79.42</v>
      </c>
      <c r="N14" s="22">
        <f>IF(M14&lt;&gt;0,M14+'Basic Price Adjustment'!$E37,"")</f>
        <v>77.070000000000007</v>
      </c>
      <c r="O14" s="111">
        <v>73.23</v>
      </c>
      <c r="P14" s="22">
        <f>IF(O14&lt;&gt;0,O14+'Basic Price Adjustment'!$E37,"")</f>
        <v>70.88000000000001</v>
      </c>
      <c r="Q14" s="111">
        <v>78.64</v>
      </c>
      <c r="R14" s="22">
        <f>IF(Q14&lt;&gt;0,Q14+'Basic Price Adjustment'!$E37,"")</f>
        <v>76.290000000000006</v>
      </c>
      <c r="S14" s="111">
        <v>73</v>
      </c>
      <c r="T14" s="22">
        <f>IF(S14&lt;&gt;0,S14+'Basic Price Adjustment'!$E37,"")</f>
        <v>70.650000000000006</v>
      </c>
      <c r="U14" s="109">
        <v>77</v>
      </c>
      <c r="V14" s="22">
        <f>IF(U14&lt;&gt;0,U14+'Basic Price Adjustment'!$E37,"")</f>
        <v>74.650000000000006</v>
      </c>
      <c r="W14" s="109">
        <v>88.5</v>
      </c>
      <c r="X14" s="22">
        <f>IF(W14&lt;&gt;0,W14+'Basic Price Adjustment'!$E37,"")</f>
        <v>86.15</v>
      </c>
      <c r="Y14" s="109">
        <v>91</v>
      </c>
      <c r="Z14" s="22">
        <f>IF(Y14&lt;&gt;0,Y14+'Basic Price Adjustment'!$E37,"")</f>
        <v>88.65</v>
      </c>
      <c r="AA14" s="109">
        <v>86.25</v>
      </c>
      <c r="AB14" s="22">
        <f>IF(AA14&lt;&gt;0,AA14+'Basic Price Adjustment'!$E37,"")</f>
        <v>83.9</v>
      </c>
      <c r="AC14" s="109">
        <v>86.25</v>
      </c>
      <c r="AD14" s="22">
        <f>IF(AC14&lt;&gt;0,AC14+'Basic Price Adjustment'!$E37,"")</f>
        <v>83.9</v>
      </c>
      <c r="AE14" s="109">
        <v>78</v>
      </c>
      <c r="AF14" s="22">
        <f>IF(AE14&lt;&gt;0,AE14+'Basic Price Adjustment'!$E37,"")</f>
        <v>75.650000000000006</v>
      </c>
      <c r="AG14" s="109">
        <v>74</v>
      </c>
      <c r="AH14" s="22">
        <f>IF(AG14&lt;&gt;0,AG14+'Basic Price Adjustment'!$E37,"")</f>
        <v>71.650000000000006</v>
      </c>
      <c r="AI14" s="109"/>
      <c r="AJ14" s="22" t="str">
        <f>IF(AI14&lt;&gt;0,AI14+'Basic Price Adjustment'!$E37,"")</f>
        <v/>
      </c>
    </row>
    <row r="15" spans="1:36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09">
        <v>63.58</v>
      </c>
      <c r="F15" s="21">
        <f>IF(E15&lt;&gt;0,E15+'Basic Price Adjustment'!$E38,"")</f>
        <v>61.269999999999996</v>
      </c>
      <c r="G15" s="109">
        <v>63.58</v>
      </c>
      <c r="H15" s="21">
        <f>IF(G15&lt;&gt;0,G15+'Basic Price Adjustment'!$E38,"")</f>
        <v>61.269999999999996</v>
      </c>
      <c r="I15" s="109">
        <v>76.06</v>
      </c>
      <c r="J15" s="21">
        <f>IF(I15&lt;&gt;0,I15+'Basic Price Adjustment'!$E38,"")</f>
        <v>73.75</v>
      </c>
      <c r="K15" s="109">
        <v>63.58</v>
      </c>
      <c r="L15" s="21">
        <f>IF(K15&lt;&gt;0,K15+'Basic Price Adjustment'!$E38,"")</f>
        <v>61.269999999999996</v>
      </c>
      <c r="M15" s="109">
        <v>83.52</v>
      </c>
      <c r="N15" s="21">
        <f>IF(M15&lt;&gt;0,M15+'Basic Price Adjustment'!$E38,"")</f>
        <v>81.209999999999994</v>
      </c>
      <c r="O15" s="112">
        <v>79.44</v>
      </c>
      <c r="P15" s="21">
        <f>IF(O15&lt;&gt;0,O15+'Basic Price Adjustment'!$E38,"")</f>
        <v>77.13</v>
      </c>
      <c r="Q15" s="112">
        <v>82.7</v>
      </c>
      <c r="R15" s="21">
        <f>IF(Q15&lt;&gt;0,Q15+'Basic Price Adjustment'!$E38,"")</f>
        <v>80.39</v>
      </c>
      <c r="S15" s="112">
        <v>76</v>
      </c>
      <c r="T15" s="21">
        <f>IF(S15&lt;&gt;0,S15+'Basic Price Adjustment'!$E38,"")</f>
        <v>73.69</v>
      </c>
      <c r="U15" s="109">
        <v>86</v>
      </c>
      <c r="V15" s="21">
        <f>IF(U15&lt;&gt;0,U15+'Basic Price Adjustment'!$E38,"")</f>
        <v>83.69</v>
      </c>
      <c r="W15" s="109">
        <v>102</v>
      </c>
      <c r="X15" s="21">
        <f>IF(W15&lt;&gt;0,W15+'Basic Price Adjustment'!$E38,"")</f>
        <v>99.69</v>
      </c>
      <c r="Y15" s="109">
        <v>105</v>
      </c>
      <c r="Z15" s="21">
        <f>IF(Y15&lt;&gt;0,Y15+'Basic Price Adjustment'!$E38,"")</f>
        <v>102.69</v>
      </c>
      <c r="AA15" s="109">
        <v>90.25</v>
      </c>
      <c r="AB15" s="21">
        <f>IF(AA15&lt;&gt;0,AA15+'Basic Price Adjustment'!$E38,"")</f>
        <v>87.94</v>
      </c>
      <c r="AC15" s="109">
        <v>90.25</v>
      </c>
      <c r="AD15" s="21">
        <f>IF(AC15&lt;&gt;0,AC15+'Basic Price Adjustment'!$E38,"")</f>
        <v>87.94</v>
      </c>
      <c r="AE15" s="109">
        <v>84.5</v>
      </c>
      <c r="AF15" s="21">
        <f>IF(AE15&lt;&gt;0,AE15+'Basic Price Adjustment'!$E38,"")</f>
        <v>82.19</v>
      </c>
      <c r="AG15" s="109">
        <v>76</v>
      </c>
      <c r="AH15" s="21">
        <f>IF(AG15&lt;&gt;0,AG15+'Basic Price Adjustment'!$E38,"")</f>
        <v>73.69</v>
      </c>
      <c r="AI15" s="109"/>
      <c r="AJ15" s="21" t="str">
        <f>IF(AI15&lt;&gt;0,AI15+'Basic Price Adjustment'!$E38,"")</f>
        <v/>
      </c>
    </row>
    <row r="16" spans="1:36" ht="20.100000000000001" customHeight="1" x14ac:dyDescent="0.2">
      <c r="A16" s="104">
        <v>7</v>
      </c>
      <c r="B16" s="34" t="s">
        <v>109</v>
      </c>
      <c r="C16" s="109">
        <v>79</v>
      </c>
      <c r="D16" s="22">
        <f>IF(C16&lt;&gt;0,C16+'Basic Price Adjustment'!$E39,"")</f>
        <v>76.87</v>
      </c>
      <c r="E16" s="109">
        <v>62.61</v>
      </c>
      <c r="F16" s="22">
        <f>IF(E16&lt;&gt;0,E16+'Basic Price Adjustment'!$E39,"")</f>
        <v>60.48</v>
      </c>
      <c r="G16" s="109">
        <v>62.61</v>
      </c>
      <c r="H16" s="22">
        <f>IF(G16&lt;&gt;0,G16+'Basic Price Adjustment'!$E39,"")</f>
        <v>60.48</v>
      </c>
      <c r="I16" s="109">
        <v>73.84</v>
      </c>
      <c r="J16" s="22">
        <f>IF(I16&lt;&gt;0,I16+'Basic Price Adjustment'!$E39,"")</f>
        <v>71.710000000000008</v>
      </c>
      <c r="K16" s="109">
        <v>62.61</v>
      </c>
      <c r="L16" s="22">
        <f>IF(K16&lt;&gt;0,K16+'Basic Price Adjustment'!$E39,"")</f>
        <v>60.48</v>
      </c>
      <c r="M16" s="109">
        <v>79.319999999999993</v>
      </c>
      <c r="N16" s="22">
        <f>IF(M16&lt;&gt;0,M16+'Basic Price Adjustment'!$E39,"")</f>
        <v>77.19</v>
      </c>
      <c r="O16" s="112">
        <v>74.430000000000007</v>
      </c>
      <c r="P16" s="22">
        <f>IF(O16&lt;&gt;0,O16+'Basic Price Adjustment'!$E39,"")</f>
        <v>72.300000000000011</v>
      </c>
      <c r="Q16" s="112">
        <v>78.69</v>
      </c>
      <c r="R16" s="22">
        <f>IF(Q16&lt;&gt;0,Q16+'Basic Price Adjustment'!$E39,"")</f>
        <v>76.56</v>
      </c>
      <c r="S16" s="112">
        <v>73</v>
      </c>
      <c r="T16" s="22">
        <f>IF(S16&lt;&gt;0,S16+'Basic Price Adjustment'!$E39,"")</f>
        <v>70.87</v>
      </c>
      <c r="U16" s="109">
        <v>80</v>
      </c>
      <c r="V16" s="22">
        <f>IF(U16&lt;&gt;0,U16+'Basic Price Adjustment'!$E39,"")</f>
        <v>77.87</v>
      </c>
      <c r="W16" s="109">
        <v>89</v>
      </c>
      <c r="X16" s="22">
        <f>IF(W16&lt;&gt;0,W16+'Basic Price Adjustment'!$E39,"")</f>
        <v>86.87</v>
      </c>
      <c r="Y16" s="109">
        <v>91</v>
      </c>
      <c r="Z16" s="22">
        <f>IF(Y16&lt;&gt;0,Y16+'Basic Price Adjustment'!$E39,"")</f>
        <v>88.87</v>
      </c>
      <c r="AA16" s="109"/>
      <c r="AB16" s="22" t="str">
        <f>IF(AA16&lt;&gt;0,AA16+'Basic Price Adjustment'!$E39,"")</f>
        <v/>
      </c>
      <c r="AC16" s="109"/>
      <c r="AD16" s="22" t="str">
        <f>IF(AC16&lt;&gt;0,AC16+'Basic Price Adjustment'!$E39,"")</f>
        <v/>
      </c>
      <c r="AE16" s="109">
        <v>81</v>
      </c>
      <c r="AF16" s="22">
        <f>IF(AE16&lt;&gt;0,AE16+'Basic Price Adjustment'!$E39,"")</f>
        <v>78.87</v>
      </c>
      <c r="AG16" s="109">
        <v>74</v>
      </c>
      <c r="AH16" s="22">
        <f>IF(AG16&lt;&gt;0,AG16+'Basic Price Adjustment'!$E39,"")</f>
        <v>71.87</v>
      </c>
      <c r="AI16" s="109"/>
      <c r="AJ16" s="22" t="str">
        <f>IF(AI16&lt;&gt;0,AI16+'Basic Price Adjustment'!$E39,"")</f>
        <v/>
      </c>
    </row>
    <row r="17" spans="1:36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09">
        <v>68.599999999999994</v>
      </c>
      <c r="F17" s="21">
        <f>IF(E17&lt;&gt;0,E17+'Basic Price Adjustment'!$E40,"")</f>
        <v>65.8</v>
      </c>
      <c r="G17" s="109">
        <v>68.599999999999994</v>
      </c>
      <c r="H17" s="21">
        <f>IF(G17&lt;&gt;0,G17+'Basic Price Adjustment'!$E40,"")</f>
        <v>65.8</v>
      </c>
      <c r="I17" s="109">
        <v>77.959999999999994</v>
      </c>
      <c r="J17" s="21">
        <f>IF(I17&lt;&gt;0,I17+'Basic Price Adjustment'!$E40,"")</f>
        <v>75.16</v>
      </c>
      <c r="K17" s="109">
        <v>68.599999999999994</v>
      </c>
      <c r="L17" s="21">
        <f>IF(K17&lt;&gt;0,K17+'Basic Price Adjustment'!$E40,"")</f>
        <v>65.8</v>
      </c>
      <c r="M17" s="109">
        <v>84.32</v>
      </c>
      <c r="N17" s="21">
        <f>IF(M17&lt;&gt;0,M17+'Basic Price Adjustment'!$E40,"")</f>
        <v>81.52</v>
      </c>
      <c r="O17" s="111">
        <v>82.15</v>
      </c>
      <c r="P17" s="21">
        <f>IF(O17&lt;&gt;0,O17+'Basic Price Adjustment'!$E40,"")</f>
        <v>79.350000000000009</v>
      </c>
      <c r="Q17" s="111">
        <v>83.49</v>
      </c>
      <c r="R17" s="21">
        <f>IF(Q17&lt;&gt;0,Q17+'Basic Price Adjustment'!$E40,"")</f>
        <v>80.69</v>
      </c>
      <c r="S17" s="111">
        <v>77</v>
      </c>
      <c r="T17" s="21">
        <f>IF(S17&lt;&gt;0,S17+'Basic Price Adjustment'!$E40,"")</f>
        <v>74.2</v>
      </c>
      <c r="U17" s="109">
        <v>84</v>
      </c>
      <c r="V17" s="21">
        <f>IF(U17&lt;&gt;0,U17+'Basic Price Adjustment'!$E40,"")</f>
        <v>81.2</v>
      </c>
      <c r="W17" s="109">
        <v>93</v>
      </c>
      <c r="X17" s="21">
        <f>IF(W17&lt;&gt;0,W17+'Basic Price Adjustment'!$E40,"")</f>
        <v>90.2</v>
      </c>
      <c r="Y17" s="109">
        <v>93.75</v>
      </c>
      <c r="Z17" s="21">
        <f>IF(Y17&lt;&gt;0,Y17+'Basic Price Adjustment'!$E40,"")</f>
        <v>90.95</v>
      </c>
      <c r="AA17" s="109">
        <v>94.9</v>
      </c>
      <c r="AB17" s="21">
        <f>IF(AA17&lt;&gt;0,AA17+'Basic Price Adjustment'!$E40,"")</f>
        <v>92.100000000000009</v>
      </c>
      <c r="AC17" s="109">
        <v>94.9</v>
      </c>
      <c r="AD17" s="21">
        <f>IF(AC17&lt;&gt;0,AC17+'Basic Price Adjustment'!$E40,"")</f>
        <v>92.100000000000009</v>
      </c>
      <c r="AE17" s="109">
        <v>85</v>
      </c>
      <c r="AF17" s="21">
        <f>IF(AE17&lt;&gt;0,AE17+'Basic Price Adjustment'!$E40,"")</f>
        <v>82.2</v>
      </c>
      <c r="AG17" s="109">
        <v>78</v>
      </c>
      <c r="AH17" s="21">
        <f>IF(AG17&lt;&gt;0,AG17+'Basic Price Adjustment'!$E40,"")</f>
        <v>75.2</v>
      </c>
      <c r="AI17" s="109"/>
      <c r="AJ17" s="21" t="str">
        <f>IF(AI17&lt;&gt;0,AI17+'Basic Price Adjustment'!$E40,"")</f>
        <v/>
      </c>
    </row>
    <row r="18" spans="1:36" ht="20.100000000000001" customHeight="1" x14ac:dyDescent="0.2">
      <c r="A18" s="104">
        <v>9</v>
      </c>
      <c r="B18" s="34" t="s">
        <v>111</v>
      </c>
      <c r="C18" s="109">
        <v>81</v>
      </c>
      <c r="D18" s="22">
        <f>IF(C18&lt;&gt;0,C18+'Basic Price Adjustment'!$E41,"")</f>
        <v>78.239999999999995</v>
      </c>
      <c r="E18" s="109">
        <v>72.400000000000006</v>
      </c>
      <c r="F18" s="22">
        <f>IF(E18&lt;&gt;0,E18+'Basic Price Adjustment'!$E41,"")</f>
        <v>69.64</v>
      </c>
      <c r="G18" s="109">
        <v>72.400000000000006</v>
      </c>
      <c r="H18" s="22">
        <f>IF(G18&lt;&gt;0,G18+'Basic Price Adjustment'!$E41,"")</f>
        <v>69.64</v>
      </c>
      <c r="I18" s="109">
        <v>82.44</v>
      </c>
      <c r="J18" s="22">
        <f>IF(I18&lt;&gt;0,I18+'Basic Price Adjustment'!$E41,"")</f>
        <v>79.679999999999993</v>
      </c>
      <c r="K18" s="109">
        <v>72.400000000000006</v>
      </c>
      <c r="L18" s="22">
        <f>IF(K18&lt;&gt;0,K18+'Basic Price Adjustment'!$E41,"")</f>
        <v>69.64</v>
      </c>
      <c r="M18" s="109">
        <v>89.7</v>
      </c>
      <c r="N18" s="22">
        <f>IF(M18&lt;&gt;0,M18+'Basic Price Adjustment'!$E41,"")</f>
        <v>86.94</v>
      </c>
      <c r="O18" s="111">
        <v>82.98</v>
      </c>
      <c r="P18" s="22">
        <f>IF(O18&lt;&gt;0,O18+'Basic Price Adjustment'!$E41,"")</f>
        <v>80.22</v>
      </c>
      <c r="Q18" s="111">
        <v>88.82</v>
      </c>
      <c r="R18" s="22">
        <f>IF(Q18&lt;&gt;0,Q18+'Basic Price Adjustment'!$E41,"")</f>
        <v>86.059999999999988</v>
      </c>
      <c r="S18" s="111">
        <v>83</v>
      </c>
      <c r="T18" s="22">
        <f>IF(S18&lt;&gt;0,S18+'Basic Price Adjustment'!$E41,"")</f>
        <v>80.239999999999995</v>
      </c>
      <c r="U18" s="109">
        <v>89</v>
      </c>
      <c r="V18" s="22">
        <f>IF(U18&lt;&gt;0,U18+'Basic Price Adjustment'!$E41,"")</f>
        <v>86.24</v>
      </c>
      <c r="W18" s="109">
        <v>103</v>
      </c>
      <c r="X18" s="22">
        <f>IF(W18&lt;&gt;0,W18+'Basic Price Adjustment'!$E41,"")</f>
        <v>100.24</v>
      </c>
      <c r="Y18" s="109">
        <v>105</v>
      </c>
      <c r="Z18" s="22">
        <f>IF(Y18&lt;&gt;0,Y18+'Basic Price Adjustment'!$E41,"")</f>
        <v>102.24</v>
      </c>
      <c r="AA18" s="109"/>
      <c r="AB18" s="22" t="str">
        <f>IF(AA18&lt;&gt;0,AA18+'Basic Price Adjustment'!$E41,"")</f>
        <v/>
      </c>
      <c r="AC18" s="109"/>
      <c r="AD18" s="22" t="str">
        <f>IF(AC18&lt;&gt;0,AC18+'Basic Price Adjustment'!$E41,"")</f>
        <v/>
      </c>
      <c r="AE18" s="109">
        <v>86</v>
      </c>
      <c r="AF18" s="22">
        <f>IF(AE18&lt;&gt;0,AE18+'Basic Price Adjustment'!$E41,"")</f>
        <v>83.24</v>
      </c>
      <c r="AG18" s="109">
        <v>82</v>
      </c>
      <c r="AH18" s="22">
        <f>IF(AG18&lt;&gt;0,AG18+'Basic Price Adjustment'!$E41,"")</f>
        <v>79.239999999999995</v>
      </c>
      <c r="AI18" s="109"/>
      <c r="AJ18" s="22" t="str">
        <f>IF(AI18&lt;&gt;0,AI18+'Basic Price Adjustment'!$E41,"")</f>
        <v/>
      </c>
    </row>
    <row r="19" spans="1:36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09">
        <v>68.61</v>
      </c>
      <c r="F19" s="21">
        <f>IF(E19&lt;&gt;0,E19+'Basic Price Adjustment'!$E42,"")</f>
        <v>65.849999999999994</v>
      </c>
      <c r="G19" s="109">
        <v>68.61</v>
      </c>
      <c r="H19" s="21">
        <f>IF(G19&lt;&gt;0,G19+'Basic Price Adjustment'!$E42,"")</f>
        <v>65.849999999999994</v>
      </c>
      <c r="I19" s="109">
        <v>77.97</v>
      </c>
      <c r="J19" s="21">
        <f>IF(I19&lt;&gt;0,I19+'Basic Price Adjustment'!$E42,"")</f>
        <v>75.209999999999994</v>
      </c>
      <c r="K19" s="109">
        <v>68.61</v>
      </c>
      <c r="L19" s="21">
        <f>IF(K19&lt;&gt;0,K19+'Basic Price Adjustment'!$E42,"")</f>
        <v>65.849999999999994</v>
      </c>
      <c r="M19" s="109">
        <v>84.34</v>
      </c>
      <c r="N19" s="21">
        <f>IF(M19&lt;&gt;0,M19+'Basic Price Adjustment'!$E42,"")</f>
        <v>81.58</v>
      </c>
      <c r="O19" s="111">
        <v>79.430000000000007</v>
      </c>
      <c r="P19" s="21">
        <f>IF(O19&lt;&gt;0,O19+'Basic Price Adjustment'!$E42,"")</f>
        <v>76.67</v>
      </c>
      <c r="Q19" s="111">
        <v>83.51</v>
      </c>
      <c r="R19" s="21">
        <f>IF(Q19&lt;&gt;0,Q19+'Basic Price Adjustment'!$E42,"")</f>
        <v>80.75</v>
      </c>
      <c r="S19" s="111">
        <v>75</v>
      </c>
      <c r="T19" s="21">
        <f>IF(S19&lt;&gt;0,S19+'Basic Price Adjustment'!$E42,"")</f>
        <v>72.239999999999995</v>
      </c>
      <c r="U19" s="109">
        <v>82</v>
      </c>
      <c r="V19" s="21">
        <f>IF(U19&lt;&gt;0,U19+'Basic Price Adjustment'!$E42,"")</f>
        <v>79.239999999999995</v>
      </c>
      <c r="W19" s="109">
        <v>91</v>
      </c>
      <c r="X19" s="21">
        <f>IF(W19&lt;&gt;0,W19+'Basic Price Adjustment'!$E42,"")</f>
        <v>88.24</v>
      </c>
      <c r="Y19" s="109">
        <v>93</v>
      </c>
      <c r="Z19" s="21">
        <f>IF(Y19&lt;&gt;0,Y19+'Basic Price Adjustment'!$E42,"")</f>
        <v>90.24</v>
      </c>
      <c r="AA19" s="109">
        <v>94.9</v>
      </c>
      <c r="AB19" s="21">
        <f>IF(AA19&lt;&gt;0,AA19+'Basic Price Adjustment'!$E42,"")</f>
        <v>92.14</v>
      </c>
      <c r="AC19" s="109">
        <v>94.9</v>
      </c>
      <c r="AD19" s="21">
        <f>IF(AC19&lt;&gt;0,AC19+'Basic Price Adjustment'!$E42,"")</f>
        <v>92.14</v>
      </c>
      <c r="AE19" s="109">
        <v>82.55</v>
      </c>
      <c r="AF19" s="21">
        <f>IF(AE19&lt;&gt;0,AE19+'Basic Price Adjustment'!$E42,"")</f>
        <v>79.789999999999992</v>
      </c>
      <c r="AG19" s="109">
        <v>76</v>
      </c>
      <c r="AH19" s="21">
        <f>IF(AG19&lt;&gt;0,AG19+'Basic Price Adjustment'!$E42,"")</f>
        <v>73.239999999999995</v>
      </c>
      <c r="AI19" s="109"/>
      <c r="AJ19" s="21" t="str">
        <f>IF(AI19&lt;&gt;0,AI19+'Basic Price Adjustment'!$E42,"")</f>
        <v/>
      </c>
    </row>
    <row r="20" spans="1:36" ht="20.100000000000001" customHeight="1" x14ac:dyDescent="0.2">
      <c r="A20" s="104">
        <v>11</v>
      </c>
      <c r="B20" s="34" t="s">
        <v>113</v>
      </c>
      <c r="C20" s="109">
        <v>92</v>
      </c>
      <c r="D20" s="22">
        <f>IF(C20&lt;&gt;0,C20+'Basic Price Adjustment'!$E43,"")</f>
        <v>89.29</v>
      </c>
      <c r="E20" s="109">
        <v>69.459999999999994</v>
      </c>
      <c r="F20" s="22">
        <f>IF(E20&lt;&gt;0,E20+'Basic Price Adjustment'!$E43,"")</f>
        <v>66.75</v>
      </c>
      <c r="G20" s="109">
        <v>69.459999999999994</v>
      </c>
      <c r="H20" s="22">
        <f>IF(G20&lt;&gt;0,G20+'Basic Price Adjustment'!$E43,"")</f>
        <v>66.75</v>
      </c>
      <c r="I20" s="109">
        <v>80.069999999999993</v>
      </c>
      <c r="J20" s="22">
        <f>IF(I20&lt;&gt;0,I20+'Basic Price Adjustment'!$E43,"")</f>
        <v>77.36</v>
      </c>
      <c r="K20" s="109">
        <v>69.459999999999994</v>
      </c>
      <c r="L20" s="22">
        <f>IF(K20&lt;&gt;0,K20+'Basic Price Adjustment'!$E43,"")</f>
        <v>66.75</v>
      </c>
      <c r="M20" s="109">
        <v>89.88</v>
      </c>
      <c r="N20" s="22">
        <f>IF(M20&lt;&gt;0,M20+'Basic Price Adjustment'!$E43,"")</f>
        <v>87.17</v>
      </c>
      <c r="O20" s="111">
        <v>82.19</v>
      </c>
      <c r="P20" s="22">
        <f>IF(O20&lt;&gt;0,O20+'Basic Price Adjustment'!$E43,"")</f>
        <v>79.48</v>
      </c>
      <c r="Q20" s="111">
        <v>89.01</v>
      </c>
      <c r="R20" s="22">
        <f>IF(Q20&lt;&gt;0,Q20+'Basic Price Adjustment'!$E43,"")</f>
        <v>86.300000000000011</v>
      </c>
      <c r="S20" s="111">
        <v>82</v>
      </c>
      <c r="T20" s="22">
        <f>IF(S20&lt;&gt;0,S20+'Basic Price Adjustment'!$E43,"")</f>
        <v>79.290000000000006</v>
      </c>
      <c r="U20" s="109">
        <v>89</v>
      </c>
      <c r="V20" s="22">
        <f>IF(U20&lt;&gt;0,U20+'Basic Price Adjustment'!$E43,"")</f>
        <v>86.29</v>
      </c>
      <c r="W20" s="109">
        <v>101</v>
      </c>
      <c r="X20" s="22">
        <f>IF(W20&lt;&gt;0,W20+'Basic Price Adjustment'!$E43,"")</f>
        <v>98.29</v>
      </c>
      <c r="Y20" s="109">
        <v>103</v>
      </c>
      <c r="Z20" s="22">
        <f>IF(Y20&lt;&gt;0,Y20+'Basic Price Adjustment'!$E43,"")</f>
        <v>100.29</v>
      </c>
      <c r="AA20" s="109">
        <v>101.9</v>
      </c>
      <c r="AB20" s="22">
        <f>IF(AA20&lt;&gt;0,AA20+'Basic Price Adjustment'!$E43,"")</f>
        <v>99.190000000000012</v>
      </c>
      <c r="AC20" s="109">
        <v>101.9</v>
      </c>
      <c r="AD20" s="22">
        <f>IF(AC20&lt;&gt;0,AC20+'Basic Price Adjustment'!$E43,"")</f>
        <v>99.190000000000012</v>
      </c>
      <c r="AE20" s="109">
        <v>92</v>
      </c>
      <c r="AF20" s="22">
        <f>IF(AE20&lt;&gt;0,AE20+'Basic Price Adjustment'!$E43,"")</f>
        <v>89.29</v>
      </c>
      <c r="AG20" s="109">
        <v>83</v>
      </c>
      <c r="AH20" s="22">
        <f>IF(AG20&lt;&gt;0,AG20+'Basic Price Adjustment'!$E43,"")</f>
        <v>80.290000000000006</v>
      </c>
      <c r="AI20" s="109"/>
      <c r="AJ20" s="22" t="str">
        <f>IF(AI20&lt;&gt;0,AI20+'Basic Price Adjustment'!$E43,"")</f>
        <v/>
      </c>
    </row>
    <row r="21" spans="1:36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09">
        <v>102.68</v>
      </c>
      <c r="F21" s="21">
        <f>IF(E21&lt;&gt;0,E21+'Basic Price Adjustment'!$E44,"")</f>
        <v>99.25</v>
      </c>
      <c r="G21" s="109">
        <v>102.68</v>
      </c>
      <c r="H21" s="21">
        <f>IF(G21&lt;&gt;0,G21+'Basic Price Adjustment'!$E44,"")</f>
        <v>99.25</v>
      </c>
      <c r="I21" s="109">
        <v>106.84</v>
      </c>
      <c r="J21" s="21">
        <f>IF(I21&lt;&gt;0,I21+'Basic Price Adjustment'!$E44,"")</f>
        <v>103.41</v>
      </c>
      <c r="K21" s="109">
        <v>102.68</v>
      </c>
      <c r="L21" s="21">
        <f>IF(K21&lt;&gt;0,K21+'Basic Price Adjustment'!$E44,"")</f>
        <v>99.25</v>
      </c>
      <c r="M21" s="109">
        <v>105.92</v>
      </c>
      <c r="N21" s="21">
        <f>IF(M21&lt;&gt;0,M21+'Basic Price Adjustment'!$E44,"")</f>
        <v>102.49000000000001</v>
      </c>
      <c r="O21" s="112">
        <v>94.95</v>
      </c>
      <c r="P21" s="21">
        <f>IF(O21&lt;&gt;0,O21+'Basic Price Adjustment'!$E44,"")</f>
        <v>91.52000000000001</v>
      </c>
      <c r="Q21" s="112">
        <v>112.56</v>
      </c>
      <c r="R21" s="21">
        <f>IF(Q21&lt;&gt;0,Q21+'Basic Price Adjustment'!$E44,"")</f>
        <v>109.13</v>
      </c>
      <c r="S21" s="112"/>
      <c r="T21" s="21" t="str">
        <f>IF(S21&lt;&gt;0,S21+'Basic Price Adjustment'!$E44,"")</f>
        <v/>
      </c>
      <c r="U21" s="112"/>
      <c r="V21" s="21" t="str">
        <f>IF(U21&lt;&gt;0,U21+'Basic Price Adjustment'!$E44,"")</f>
        <v/>
      </c>
      <c r="W21" s="109"/>
      <c r="X21" s="21" t="str">
        <f>IF(W21&lt;&gt;0,W21+'Basic Price Adjustment'!$E44,"")</f>
        <v/>
      </c>
      <c r="Y21" s="109">
        <v>105</v>
      </c>
      <c r="Z21" s="21">
        <f>IF(Y21&lt;&gt;0,Y21+'Basic Price Adjustment'!$E44,"")</f>
        <v>101.57</v>
      </c>
      <c r="AA21" s="109"/>
      <c r="AB21" s="21" t="str">
        <f>IF(AA21&lt;&gt;0,AA21+'Basic Price Adjustment'!$E44,"")</f>
        <v/>
      </c>
      <c r="AC21" s="109"/>
      <c r="AD21" s="21" t="str">
        <f>IF(AC21&lt;&gt;0,AC21+'Basic Price Adjustment'!$E44,"")</f>
        <v/>
      </c>
      <c r="AE21" s="109">
        <v>120</v>
      </c>
      <c r="AF21" s="21">
        <f>IF(AE21&lt;&gt;0,AE21+'Basic Price Adjustment'!$E44,"")</f>
        <v>116.57</v>
      </c>
      <c r="AG21" s="109">
        <v>120</v>
      </c>
      <c r="AH21" s="21">
        <f>IF(AG21&lt;&gt;0,AG21+'Basic Price Adjustment'!$E44,"")</f>
        <v>116.57</v>
      </c>
      <c r="AI21" s="109"/>
      <c r="AJ21" s="21" t="str">
        <f>IF(AI21&lt;&gt;0,AI21+'Basic Price Adjustment'!$E44,"")</f>
        <v/>
      </c>
    </row>
    <row r="22" spans="1:36" ht="20.100000000000001" customHeight="1" x14ac:dyDescent="0.2">
      <c r="A22" s="104">
        <v>13</v>
      </c>
      <c r="B22" s="34" t="s">
        <v>115</v>
      </c>
      <c r="C22" s="109">
        <v>110</v>
      </c>
      <c r="D22" s="22">
        <f>IF(C22&lt;&gt;0,C22+'Basic Price Adjustment'!$E45,"")</f>
        <v>106.75</v>
      </c>
      <c r="E22" s="109">
        <v>105.87</v>
      </c>
      <c r="F22" s="22">
        <f>IF(E22&lt;&gt;0,E22+'Basic Price Adjustment'!$E45,"")</f>
        <v>102.62</v>
      </c>
      <c r="G22" s="109">
        <v>105.87</v>
      </c>
      <c r="H22" s="22">
        <f>IF(G22&lt;&gt;0,G22+'Basic Price Adjustment'!$E45,"")</f>
        <v>102.62</v>
      </c>
      <c r="I22" s="109">
        <v>110.03</v>
      </c>
      <c r="J22" s="22">
        <f>IF(I22&lt;&gt;0,I22+'Basic Price Adjustment'!$E45,"")</f>
        <v>106.78</v>
      </c>
      <c r="K22" s="109">
        <v>105.87</v>
      </c>
      <c r="L22" s="22">
        <f>IF(K22&lt;&gt;0,K22+'Basic Price Adjustment'!$E45,"")</f>
        <v>102.62</v>
      </c>
      <c r="M22" s="109">
        <v>108.8</v>
      </c>
      <c r="N22" s="22">
        <f>IF(M22&lt;&gt;0,M22+'Basic Price Adjustment'!$E45,"")</f>
        <v>105.55</v>
      </c>
      <c r="O22" s="112">
        <v>96.88</v>
      </c>
      <c r="P22" s="22">
        <f>IF(O22&lt;&gt;0,O22+'Basic Price Adjustment'!$E45,"")</f>
        <v>93.63</v>
      </c>
      <c r="Q22" s="112">
        <v>115.57</v>
      </c>
      <c r="R22" s="22">
        <f>IF(Q22&lt;&gt;0,Q22+'Basic Price Adjustment'!$E45,"")</f>
        <v>112.32</v>
      </c>
      <c r="S22" s="112"/>
      <c r="T22" s="22" t="str">
        <f>IF(S22&lt;&gt;0,S22+'Basic Price Adjustment'!$E45,"")</f>
        <v/>
      </c>
      <c r="U22" s="112"/>
      <c r="V22" s="22" t="str">
        <f>IF(U22&lt;&gt;0,U22+'Basic Price Adjustment'!$E45,"")</f>
        <v/>
      </c>
      <c r="W22" s="109"/>
      <c r="X22" s="22" t="str">
        <f>IF(W22&lt;&gt;0,W22+'Basic Price Adjustment'!$E45,"")</f>
        <v/>
      </c>
      <c r="Y22" s="109">
        <v>105</v>
      </c>
      <c r="Z22" s="22">
        <f>IF(Y22&lt;&gt;0,Y22+'Basic Price Adjustment'!$E45,"")</f>
        <v>101.75</v>
      </c>
      <c r="AA22" s="109"/>
      <c r="AB22" s="22" t="str">
        <f>IF(AA22&lt;&gt;0,AA22+'Basic Price Adjustment'!$E45,"")</f>
        <v/>
      </c>
      <c r="AC22" s="109"/>
      <c r="AD22" s="22" t="str">
        <f>IF(AC22&lt;&gt;0,AC22+'Basic Price Adjustment'!$E45,"")</f>
        <v/>
      </c>
      <c r="AE22" s="109">
        <v>120</v>
      </c>
      <c r="AF22" s="22">
        <f>IF(AE22&lt;&gt;0,AE22+'Basic Price Adjustment'!$E45,"")</f>
        <v>116.75</v>
      </c>
      <c r="AG22" s="109">
        <v>120</v>
      </c>
      <c r="AH22" s="22">
        <f>IF(AG22&lt;&gt;0,AG22+'Basic Price Adjustment'!$E45,"")</f>
        <v>116.75</v>
      </c>
      <c r="AI22" s="109"/>
      <c r="AJ22" s="22" t="str">
        <f>IF(AI22&lt;&gt;0,AI22+'Basic Price Adjustment'!$E45,"")</f>
        <v/>
      </c>
    </row>
    <row r="23" spans="1:36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09">
        <v>79.64</v>
      </c>
      <c r="F23" s="21">
        <f>IF(E23&lt;&gt;0,E23+'Basic Price Adjustment'!$E46,"")</f>
        <v>76.34</v>
      </c>
      <c r="G23" s="109">
        <v>79.64</v>
      </c>
      <c r="H23" s="21">
        <f>IF(G23&lt;&gt;0,G23+'Basic Price Adjustment'!$E46,"")</f>
        <v>76.34</v>
      </c>
      <c r="I23" s="109">
        <v>95.45</v>
      </c>
      <c r="J23" s="21">
        <f>IF(I23&lt;&gt;0,I23+'Basic Price Adjustment'!$E46,"")</f>
        <v>92.15</v>
      </c>
      <c r="K23" s="109">
        <v>79.64</v>
      </c>
      <c r="L23" s="21">
        <f>IF(K23&lt;&gt;0,K23+'Basic Price Adjustment'!$E46,"")</f>
        <v>76.34</v>
      </c>
      <c r="M23" s="109">
        <v>102.14</v>
      </c>
      <c r="N23" s="21">
        <f>IF(M23&lt;&gt;0,M23+'Basic Price Adjustment'!$E46,"")</f>
        <v>98.84</v>
      </c>
      <c r="O23" s="112">
        <v>96.89</v>
      </c>
      <c r="P23" s="21">
        <f>IF(O23&lt;&gt;0,O23+'Basic Price Adjustment'!$E46,"")</f>
        <v>93.59</v>
      </c>
      <c r="Q23" s="112">
        <v>110.7</v>
      </c>
      <c r="R23" s="21">
        <f>IF(Q23&lt;&gt;0,Q23+'Basic Price Adjustment'!$E46,"")</f>
        <v>107.4</v>
      </c>
      <c r="S23" s="112">
        <v>105</v>
      </c>
      <c r="T23" s="21">
        <f>IF(S23&lt;&gt;0,S23+'Basic Price Adjustment'!$E46,"")</f>
        <v>101.7</v>
      </c>
      <c r="U23" s="109">
        <v>105</v>
      </c>
      <c r="V23" s="21">
        <f>IF(U23&lt;&gt;0,U23+'Basic Price Adjustment'!$E46,"")</f>
        <v>101.7</v>
      </c>
      <c r="W23" s="109">
        <v>105</v>
      </c>
      <c r="X23" s="21">
        <f>IF(W23&lt;&gt;0,W23+'Basic Price Adjustment'!$E46,"")</f>
        <v>101.7</v>
      </c>
      <c r="Y23" s="109">
        <v>105</v>
      </c>
      <c r="Z23" s="21">
        <f>IF(Y23&lt;&gt;0,Y23+'Basic Price Adjustment'!$E46,"")</f>
        <v>101.7</v>
      </c>
      <c r="AA23" s="109">
        <v>112.5</v>
      </c>
      <c r="AB23" s="21">
        <f>IF(AA23&lt;&gt;0,AA23+'Basic Price Adjustment'!$E46,"")</f>
        <v>109.2</v>
      </c>
      <c r="AC23" s="109">
        <v>112.5</v>
      </c>
      <c r="AD23" s="21">
        <f>IF(AC23&lt;&gt;0,AC23+'Basic Price Adjustment'!$E46,"")</f>
        <v>109.2</v>
      </c>
      <c r="AE23" s="109">
        <v>120</v>
      </c>
      <c r="AF23" s="21">
        <f>IF(AE23&lt;&gt;0,AE23+'Basic Price Adjustment'!$E46,"")</f>
        <v>116.7</v>
      </c>
      <c r="AG23" s="109">
        <v>120</v>
      </c>
      <c r="AH23" s="21">
        <f>IF(AG23&lt;&gt;0,AG23+'Basic Price Adjustment'!$E46,"")</f>
        <v>116.7</v>
      </c>
      <c r="AI23" s="109"/>
      <c r="AJ23" s="21" t="str">
        <f>IF(AI23&lt;&gt;0,AI23+'Basic Price Adjustment'!$E46,"")</f>
        <v/>
      </c>
    </row>
    <row r="24" spans="1:36" ht="20.100000000000001" customHeight="1" x14ac:dyDescent="0.2">
      <c r="A24" s="104">
        <v>15</v>
      </c>
      <c r="B24" s="34" t="s">
        <v>117</v>
      </c>
      <c r="C24" s="109">
        <v>100</v>
      </c>
      <c r="D24" s="22">
        <f>IF(C24&lt;&gt;0,C24+'Basic Price Adjustment'!$E47,"")</f>
        <v>96.61</v>
      </c>
      <c r="E24" s="109">
        <v>81.900000000000006</v>
      </c>
      <c r="F24" s="22">
        <f>IF(E24&lt;&gt;0,E24+'Basic Price Adjustment'!$E47,"")</f>
        <v>78.510000000000005</v>
      </c>
      <c r="G24" s="109">
        <v>81.900000000000006</v>
      </c>
      <c r="H24" s="22">
        <f>IF(G24&lt;&gt;0,G24+'Basic Price Adjustment'!$E47,"")</f>
        <v>78.510000000000005</v>
      </c>
      <c r="I24" s="109">
        <v>99.58</v>
      </c>
      <c r="J24" s="22">
        <f>IF(I24&lt;&gt;0,I24+'Basic Price Adjustment'!$E47,"")</f>
        <v>96.19</v>
      </c>
      <c r="K24" s="109">
        <v>81.900000000000006</v>
      </c>
      <c r="L24" s="22">
        <f>IF(K24&lt;&gt;0,K24+'Basic Price Adjustment'!$E47,"")</f>
        <v>78.510000000000005</v>
      </c>
      <c r="M24" s="109">
        <v>105.66</v>
      </c>
      <c r="N24" s="22">
        <f>IF(M24&lt;&gt;0,M24+'Basic Price Adjustment'!$E47,"")</f>
        <v>102.27</v>
      </c>
      <c r="O24" s="112">
        <v>100.98</v>
      </c>
      <c r="P24" s="22">
        <f>IF(O24&lt;&gt;0,O24+'Basic Price Adjustment'!$E47,"")</f>
        <v>97.59</v>
      </c>
      <c r="Q24" s="112">
        <v>111.77</v>
      </c>
      <c r="R24" s="22">
        <f>IF(Q24&lt;&gt;0,Q24+'Basic Price Adjustment'!$E47,"")</f>
        <v>108.38</v>
      </c>
      <c r="S24" s="112">
        <v>105</v>
      </c>
      <c r="T24" s="22">
        <f>IF(S24&lt;&gt;0,S24+'Basic Price Adjustment'!$E47,"")</f>
        <v>101.61</v>
      </c>
      <c r="U24" s="112">
        <v>105</v>
      </c>
      <c r="V24" s="22">
        <f>IF(U24&lt;&gt;0,U24+'Basic Price Adjustment'!$E47,"")</f>
        <v>101.61</v>
      </c>
      <c r="W24" s="109"/>
      <c r="X24" s="22" t="str">
        <f>IF(W24&lt;&gt;0,W24+'Basic Price Adjustment'!$E47,"")</f>
        <v/>
      </c>
      <c r="Y24" s="109">
        <v>105</v>
      </c>
      <c r="Z24" s="22">
        <f>IF(Y24&lt;&gt;0,Y24+'Basic Price Adjustment'!$E47,"")</f>
        <v>101.61</v>
      </c>
      <c r="AA24" s="109"/>
      <c r="AB24" s="22" t="str">
        <f>IF(AA24&lt;&gt;0,AA24+'Basic Price Adjustment'!$E47,"")</f>
        <v/>
      </c>
      <c r="AC24" s="109"/>
      <c r="AD24" s="22" t="str">
        <f>IF(AC24&lt;&gt;0,AC24+'Basic Price Adjustment'!$E47,"")</f>
        <v/>
      </c>
      <c r="AE24" s="109">
        <v>120</v>
      </c>
      <c r="AF24" s="22">
        <f>IF(AE24&lt;&gt;0,AE24+'Basic Price Adjustment'!$E47,"")</f>
        <v>116.61</v>
      </c>
      <c r="AG24" s="109">
        <v>120</v>
      </c>
      <c r="AH24" s="22">
        <f>IF(AG24&lt;&gt;0,AG24+'Basic Price Adjustment'!$E47,"")</f>
        <v>116.61</v>
      </c>
      <c r="AI24" s="109"/>
      <c r="AJ24" s="22" t="str">
        <f>IF(AI24&lt;&gt;0,AI24+'Basic Price Adjustment'!$E47,"")</f>
        <v/>
      </c>
    </row>
    <row r="25" spans="1:36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09">
        <v>68.95</v>
      </c>
      <c r="F25" s="21">
        <f>IF(E25&lt;&gt;0,E25+'Basic Price Adjustment'!$E48,"")</f>
        <v>66.42</v>
      </c>
      <c r="G25" s="109">
        <v>68.95</v>
      </c>
      <c r="H25" s="21">
        <f>IF(G25&lt;&gt;0,G25+'Basic Price Adjustment'!$E48,"")</f>
        <v>66.42</v>
      </c>
      <c r="I25" s="109">
        <v>83.67</v>
      </c>
      <c r="J25" s="21">
        <f>IF(I25&lt;&gt;0,I25+'Basic Price Adjustment'!$E48,"")</f>
        <v>81.14</v>
      </c>
      <c r="K25" s="109">
        <v>68.95</v>
      </c>
      <c r="L25" s="21">
        <f>IF(K25&lt;&gt;0,K25+'Basic Price Adjustment'!$E48,"")</f>
        <v>66.42</v>
      </c>
      <c r="M25" s="109">
        <v>90.71</v>
      </c>
      <c r="N25" s="21">
        <f>IF(M25&lt;&gt;0,M25+'Basic Price Adjustment'!$E48,"")</f>
        <v>88.179999999999993</v>
      </c>
      <c r="O25" s="112">
        <v>79.8</v>
      </c>
      <c r="P25" s="21">
        <f>IF(O25&lt;&gt;0,O25+'Basic Price Adjustment'!$E48,"")</f>
        <v>77.27</v>
      </c>
      <c r="Q25" s="112">
        <v>93.52</v>
      </c>
      <c r="R25" s="21">
        <f>IF(Q25&lt;&gt;0,Q25+'Basic Price Adjustment'!$E48,"")</f>
        <v>90.99</v>
      </c>
      <c r="S25" s="112">
        <v>80</v>
      </c>
      <c r="T25" s="21">
        <f>IF(S25&lt;&gt;0,S25+'Basic Price Adjustment'!$E48,"")</f>
        <v>77.47</v>
      </c>
      <c r="U25" s="109">
        <v>83</v>
      </c>
      <c r="V25" s="21">
        <f>IF(U25&lt;&gt;0,U25+'Basic Price Adjustment'!$E48,"")</f>
        <v>80.47</v>
      </c>
      <c r="W25" s="109">
        <v>95</v>
      </c>
      <c r="X25" s="21">
        <f>IF(W25&lt;&gt;0,W25+'Basic Price Adjustment'!$E48,"")</f>
        <v>92.47</v>
      </c>
      <c r="Y25" s="109">
        <v>96</v>
      </c>
      <c r="Z25" s="21">
        <f>IF(Y25&lt;&gt;0,Y25+'Basic Price Adjustment'!$E48,"")</f>
        <v>93.47</v>
      </c>
      <c r="AA25" s="109"/>
      <c r="AB25" s="21" t="str">
        <f>IF(AA25&lt;&gt;0,AA25+'Basic Price Adjustment'!$E48,"")</f>
        <v/>
      </c>
      <c r="AC25" s="109"/>
      <c r="AD25" s="21" t="str">
        <f>IF(AC25&lt;&gt;0,AC25+'Basic Price Adjustment'!$E48,"")</f>
        <v/>
      </c>
      <c r="AE25" s="109">
        <v>81.5</v>
      </c>
      <c r="AF25" s="21">
        <f>IF(AE25&lt;&gt;0,AE25+'Basic Price Adjustment'!$E48,"")</f>
        <v>78.97</v>
      </c>
      <c r="AG25" s="109">
        <v>79</v>
      </c>
      <c r="AH25" s="21">
        <f>IF(AG25&lt;&gt;0,AG25+'Basic Price Adjustment'!$E48,"")</f>
        <v>76.47</v>
      </c>
      <c r="AI25" s="109"/>
      <c r="AJ25" s="21" t="str">
        <f>IF(AI25&lt;&gt;0,AI25+'Basic Price Adjustment'!$E48,"")</f>
        <v/>
      </c>
    </row>
    <row r="26" spans="1:36" ht="20.100000000000001" customHeight="1" x14ac:dyDescent="0.2">
      <c r="A26" s="104">
        <v>17</v>
      </c>
      <c r="B26" s="34" t="s">
        <v>119</v>
      </c>
      <c r="C26" s="109">
        <v>105</v>
      </c>
      <c r="D26" s="22">
        <f>IF(C26&lt;&gt;0,C26+'Basic Price Adjustment'!$E49,"")</f>
        <v>102.47</v>
      </c>
      <c r="E26" s="109">
        <v>70.98</v>
      </c>
      <c r="F26" s="22">
        <f>IF(E26&lt;&gt;0,E26+'Basic Price Adjustment'!$E49,"")</f>
        <v>68.45</v>
      </c>
      <c r="G26" s="109">
        <v>70.98</v>
      </c>
      <c r="H26" s="22">
        <f>IF(G26&lt;&gt;0,G26+'Basic Price Adjustment'!$E49,"")</f>
        <v>68.45</v>
      </c>
      <c r="I26" s="109">
        <v>83.67</v>
      </c>
      <c r="J26" s="22">
        <f>IF(I26&lt;&gt;0,I26+'Basic Price Adjustment'!$E49,"")</f>
        <v>81.14</v>
      </c>
      <c r="K26" s="109">
        <v>70.98</v>
      </c>
      <c r="L26" s="22">
        <f>IF(K26&lt;&gt;0,K26+'Basic Price Adjustment'!$E49,"")</f>
        <v>68.45</v>
      </c>
      <c r="M26" s="109">
        <v>93.66</v>
      </c>
      <c r="N26" s="22">
        <f>IF(M26&lt;&gt;0,M26+'Basic Price Adjustment'!$E49,"")</f>
        <v>91.13</v>
      </c>
      <c r="O26" s="112">
        <v>81.8</v>
      </c>
      <c r="P26" s="22">
        <f>IF(O26&lt;&gt;0,O26+'Basic Price Adjustment'!$E49,"")</f>
        <v>79.27</v>
      </c>
      <c r="Q26" s="112">
        <v>96.35</v>
      </c>
      <c r="R26" s="22">
        <f>IF(Q26&lt;&gt;0,Q26+'Basic Price Adjustment'!$E49,"")</f>
        <v>93.82</v>
      </c>
      <c r="S26" s="112">
        <v>85</v>
      </c>
      <c r="T26" s="22">
        <f>IF(S26&lt;&gt;0,S26+'Basic Price Adjustment'!$E49,"")</f>
        <v>82.47</v>
      </c>
      <c r="U26" s="109">
        <v>90</v>
      </c>
      <c r="V26" s="22">
        <f>IF(U26&lt;&gt;0,U26+'Basic Price Adjustment'!$E49,"")</f>
        <v>87.47</v>
      </c>
      <c r="W26" s="109">
        <v>103</v>
      </c>
      <c r="X26" s="22">
        <f>IF(W26&lt;&gt;0,W26+'Basic Price Adjustment'!$E49,"")</f>
        <v>100.47</v>
      </c>
      <c r="Y26" s="109">
        <v>106</v>
      </c>
      <c r="Z26" s="22">
        <f>IF(Y26&lt;&gt;0,Y26+'Basic Price Adjustment'!$E49,"")</f>
        <v>103.47</v>
      </c>
      <c r="AA26" s="109"/>
      <c r="AB26" s="22" t="str">
        <f>IF(AA26&lt;&gt;0,AA26+'Basic Price Adjustment'!$E49,"")</f>
        <v/>
      </c>
      <c r="AC26" s="109"/>
      <c r="AD26" s="22" t="str">
        <f>IF(AC26&lt;&gt;0,AC26+'Basic Price Adjustment'!$E49,"")</f>
        <v/>
      </c>
      <c r="AE26" s="109">
        <v>93</v>
      </c>
      <c r="AF26" s="22">
        <f>IF(AE26&lt;&gt;0,AE26+'Basic Price Adjustment'!$E49,"")</f>
        <v>90.47</v>
      </c>
      <c r="AG26" s="109">
        <v>86</v>
      </c>
      <c r="AH26" s="22">
        <f>IF(AG26&lt;&gt;0,AG26+'Basic Price Adjustment'!$E49,"")</f>
        <v>83.47</v>
      </c>
      <c r="AI26" s="109"/>
      <c r="AJ26" s="22" t="str">
        <f>IF(AI26&lt;&gt;0,AI26+'Basic Price Adjustment'!$E49,"")</f>
        <v/>
      </c>
    </row>
    <row r="27" spans="1:36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110">
        <v>206.76</v>
      </c>
      <c r="F27" s="21">
        <f>IF(E27&lt;&gt;0,E27+'Basic Price Adjustment'!$E50,"")</f>
        <v>203.54999999999998</v>
      </c>
      <c r="G27" s="110">
        <v>206.76</v>
      </c>
      <c r="H27" s="21">
        <f>IF(G27&lt;&gt;0,G27+'Basic Price Adjustment'!$E50,"")</f>
        <v>203.54999999999998</v>
      </c>
      <c r="I27" s="110">
        <v>222.36</v>
      </c>
      <c r="J27" s="21">
        <f>IF(I27&lt;&gt;0,I27+'Basic Price Adjustment'!$E50,"")</f>
        <v>219.15</v>
      </c>
      <c r="K27" s="110">
        <v>206.76</v>
      </c>
      <c r="L27" s="21">
        <f>IF(K27&lt;&gt;0,K27+'Basic Price Adjustment'!$E50,"")</f>
        <v>203.54999999999998</v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  <c r="W27" s="29"/>
      <c r="X27" s="21" t="str">
        <f>IF(W27&lt;&gt;0,W27+'Basic Price Adjustment'!$E50,"")</f>
        <v/>
      </c>
      <c r="Y27" s="29"/>
      <c r="Z27" s="21" t="str">
        <f>IF(Y27&lt;&gt;0,Y27+'Basic Price Adjustment'!$E50,"")</f>
        <v/>
      </c>
      <c r="AA27" s="110"/>
      <c r="AB27" s="21" t="str">
        <f>IF(AA27&lt;&gt;0,AA27+'Basic Price Adjustment'!$E50,"")</f>
        <v/>
      </c>
      <c r="AC27" s="110"/>
      <c r="AD27" s="21" t="str">
        <f>IF(AC27&lt;&gt;0,AC27+'Basic Price Adjustment'!$E50,"")</f>
        <v/>
      </c>
      <c r="AE27" s="110"/>
      <c r="AF27" s="21" t="str">
        <f>IF(AE27&lt;&gt;0,AE27+'Basic Price Adjustment'!$E50,"")</f>
        <v/>
      </c>
      <c r="AG27" s="110"/>
      <c r="AH27" s="21" t="str">
        <f>IF(AG27&lt;&gt;0,AG27+'Basic Price Adjustment'!$E50,"")</f>
        <v/>
      </c>
      <c r="AI27" s="29"/>
      <c r="AJ27" s="21" t="str">
        <f>IF(AI27&lt;&gt;0,AI27+'Basic Price Adjustment'!$E50,"")</f>
        <v/>
      </c>
    </row>
    <row r="28" spans="1:36" ht="20.100000000000001" customHeight="1" thickBot="1" x14ac:dyDescent="0.25">
      <c r="A28" s="106">
        <v>84</v>
      </c>
      <c r="B28" s="35" t="s">
        <v>121</v>
      </c>
      <c r="C28" s="135"/>
      <c r="D28" s="26" t="str">
        <f>IF(C28&lt;&gt;0,C28+'Basic Price Adjustment'!$E51,"")</f>
        <v/>
      </c>
      <c r="E28" s="110">
        <v>102.68</v>
      </c>
      <c r="F28" s="26">
        <f>IF(E28&lt;&gt;0,E28+'Basic Price Adjustment'!$E51,"")</f>
        <v>99.25</v>
      </c>
      <c r="G28" s="110">
        <v>102.68</v>
      </c>
      <c r="H28" s="26">
        <f>IF(G28&lt;&gt;0,G28+'Basic Price Adjustment'!$E51,"")</f>
        <v>99.25</v>
      </c>
      <c r="I28" s="110">
        <v>107.88</v>
      </c>
      <c r="J28" s="26">
        <f>IF(I28&lt;&gt;0,I28+'Basic Price Adjustment'!$E51,"")</f>
        <v>104.44999999999999</v>
      </c>
      <c r="K28" s="110">
        <v>102.68</v>
      </c>
      <c r="L28" s="26">
        <f>IF(K28&lt;&gt;0,K28+'Basic Price Adjustment'!$E51,"")</f>
        <v>99.25</v>
      </c>
      <c r="M28" s="110"/>
      <c r="N28" s="26" t="str">
        <f>IF(M28&lt;&gt;0,M28+'Basic Price Adjustment'!$E51,"")</f>
        <v/>
      </c>
      <c r="O28" s="111"/>
      <c r="P28" s="111"/>
      <c r="Q28" s="134"/>
      <c r="R28" s="26" t="str">
        <f>IF(Q28&lt;&gt;0,Q28+'Basic Price Adjustment'!$E51,"")</f>
        <v/>
      </c>
      <c r="S28" s="135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  <c r="W28" s="135"/>
      <c r="X28" s="26" t="str">
        <f>IF(W28&lt;&gt;0,W28+'Basic Price Adjustment'!$E51,"")</f>
        <v/>
      </c>
      <c r="Y28" s="134"/>
      <c r="Z28" s="26" t="str">
        <f>IF(Y28&lt;&gt;0,Y28+'Basic Price Adjustment'!$E51,"")</f>
        <v/>
      </c>
      <c r="AA28" s="110"/>
      <c r="AB28" s="26" t="str">
        <f>IF(AA28&lt;&gt;0,AA28+'Basic Price Adjustment'!$E51,"")</f>
        <v/>
      </c>
      <c r="AC28" s="110"/>
      <c r="AD28" s="26" t="str">
        <f>IF(AC28&lt;&gt;0,AC28+'Basic Price Adjustment'!$E51,"")</f>
        <v/>
      </c>
      <c r="AE28" s="110"/>
      <c r="AF28" s="26" t="str">
        <f>IF(AE28&lt;&gt;0,AE28+'Basic Price Adjustment'!$E51,"")</f>
        <v/>
      </c>
      <c r="AG28" s="110"/>
      <c r="AH28" s="26" t="str">
        <f>IF(AG28&lt;&gt;0,AG28+'Basic Price Adjustment'!$E51,"")</f>
        <v/>
      </c>
      <c r="AI28" s="45"/>
      <c r="AJ28" s="26" t="str">
        <f>IF(AI28&lt;&gt;0,AI28+'Basic Price Adjustment'!$E51,"")</f>
        <v/>
      </c>
    </row>
  </sheetData>
  <mergeCells count="82">
    <mergeCell ref="U2:V2"/>
    <mergeCell ref="W2:X2"/>
    <mergeCell ref="Y7:Z7"/>
    <mergeCell ref="Y8:Z8"/>
    <mergeCell ref="S3:Z3"/>
    <mergeCell ref="S5:Z5"/>
    <mergeCell ref="S4:Z4"/>
    <mergeCell ref="S8:T8"/>
    <mergeCell ref="Y2:Z2"/>
    <mergeCell ref="Y6:Z6"/>
    <mergeCell ref="S2:T2"/>
    <mergeCell ref="AA2:AD2"/>
    <mergeCell ref="AE2:AH2"/>
    <mergeCell ref="AI2:AJ2"/>
    <mergeCell ref="AI3:AJ3"/>
    <mergeCell ref="AI4:AJ4"/>
    <mergeCell ref="AE3:AH3"/>
    <mergeCell ref="AE4:AH4"/>
    <mergeCell ref="AA5:AD5"/>
    <mergeCell ref="AA3:AD3"/>
    <mergeCell ref="AA4:AD4"/>
    <mergeCell ref="E6:F6"/>
    <mergeCell ref="I6:J6"/>
    <mergeCell ref="S6:T6"/>
    <mergeCell ref="M5:R5"/>
    <mergeCell ref="K6:L6"/>
    <mergeCell ref="M6:N6"/>
    <mergeCell ref="O6:P6"/>
    <mergeCell ref="Q6:R6"/>
    <mergeCell ref="G6:H6"/>
    <mergeCell ref="E2:L2"/>
    <mergeCell ref="M2:R2"/>
    <mergeCell ref="E3:L3"/>
    <mergeCell ref="M3:R3"/>
    <mergeCell ref="E4:L4"/>
    <mergeCell ref="M4:R4"/>
    <mergeCell ref="Q7:R7"/>
    <mergeCell ref="E8:F8"/>
    <mergeCell ref="I8:J8"/>
    <mergeCell ref="K8:L8"/>
    <mergeCell ref="M8:N8"/>
    <mergeCell ref="O8:P8"/>
    <mergeCell ref="Q8:R8"/>
    <mergeCell ref="E7:F7"/>
    <mergeCell ref="I7:J7"/>
    <mergeCell ref="K7:L7"/>
    <mergeCell ref="M7:N7"/>
    <mergeCell ref="O7:P7"/>
    <mergeCell ref="G7:H7"/>
    <mergeCell ref="G8:H8"/>
    <mergeCell ref="AI8:AJ8"/>
    <mergeCell ref="AI7:AJ7"/>
    <mergeCell ref="AI5:AJ5"/>
    <mergeCell ref="AI6:AJ6"/>
    <mergeCell ref="AE5:AH5"/>
    <mergeCell ref="AE6:AF6"/>
    <mergeCell ref="AG6:AH6"/>
    <mergeCell ref="AE8:AF8"/>
    <mergeCell ref="AE7:AF7"/>
    <mergeCell ref="C2:D2"/>
    <mergeCell ref="AA8:AB8"/>
    <mergeCell ref="AC8:AD8"/>
    <mergeCell ref="C7:D7"/>
    <mergeCell ref="C6:D6"/>
    <mergeCell ref="AA6:AB6"/>
    <mergeCell ref="AC6:AD6"/>
    <mergeCell ref="AA7:AB7"/>
    <mergeCell ref="AC7:AD7"/>
    <mergeCell ref="E5:L5"/>
    <mergeCell ref="U6:V6"/>
    <mergeCell ref="W6:X6"/>
    <mergeCell ref="U8:V8"/>
    <mergeCell ref="S7:T7"/>
    <mergeCell ref="U7:V7"/>
    <mergeCell ref="W7:X7"/>
    <mergeCell ref="A3:A8"/>
    <mergeCell ref="B3:B4"/>
    <mergeCell ref="B5:B6"/>
    <mergeCell ref="C3:D3"/>
    <mergeCell ref="C5:D5"/>
    <mergeCell ref="C8:D8"/>
    <mergeCell ref="C4:D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I1" sqref="I1:J1048576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0" width="11.7109375" style="3" hidden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I2" s="177" t="s">
        <v>311</v>
      </c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8">
        <v>205613</v>
      </c>
      <c r="H3" s="52"/>
      <c r="I3" s="59">
        <v>203089</v>
      </c>
      <c r="J3" s="52"/>
    </row>
    <row r="4" spans="1:10" s="27" customFormat="1" ht="30" customHeight="1" thickBot="1" x14ac:dyDescent="0.25">
      <c r="A4" s="171"/>
      <c r="B4" s="172"/>
      <c r="C4" s="142"/>
      <c r="D4" s="144"/>
      <c r="E4" s="142"/>
      <c r="F4" s="143"/>
      <c r="G4" s="63"/>
      <c r="H4" s="64"/>
      <c r="I4" s="65"/>
      <c r="J4" s="78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89" t="s">
        <v>27</v>
      </c>
      <c r="H5" s="79"/>
      <c r="I5" s="79" t="s">
        <v>241</v>
      </c>
      <c r="J5" s="80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75" t="s">
        <v>31</v>
      </c>
      <c r="H6" s="176"/>
      <c r="I6" s="159" t="s">
        <v>49</v>
      </c>
      <c r="J6" s="160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5" t="s">
        <v>42</v>
      </c>
      <c r="H7" s="156"/>
      <c r="I7" s="209">
        <v>39.250279999999997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7" t="s">
        <v>37</v>
      </c>
      <c r="H8" s="158"/>
      <c r="I8" s="225">
        <v>-81.530209999999997</v>
      </c>
      <c r="J8" s="226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82.73</v>
      </c>
      <c r="E10" s="121">
        <v>87</v>
      </c>
      <c r="F10" s="25">
        <f>IF(E10&lt;&gt;0,E10+'Basic Price Adjustment'!$E33,"")</f>
        <v>85.23</v>
      </c>
      <c r="G10" s="50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86.01</v>
      </c>
      <c r="E11" s="109">
        <v>91</v>
      </c>
      <c r="F11" s="21">
        <f>IF(E11&lt;&gt;0,E11+'Basic Price Adjustment'!$E34,"")</f>
        <v>89.01</v>
      </c>
      <c r="G11" s="2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86.24</v>
      </c>
      <c r="E12" s="109">
        <v>89.5</v>
      </c>
      <c r="F12" s="22">
        <f>IF(E12&lt;&gt;0,E12+'Basic Price Adjustment'!$E35,"")</f>
        <v>87.24</v>
      </c>
      <c r="G12" s="48"/>
      <c r="H12" s="22" t="str">
        <f>IF(G12&lt;&gt;0,G12+'Basic Price Adjustment'!$E35,"")</f>
        <v/>
      </c>
      <c r="I12" s="109"/>
      <c r="J12" s="22" t="str">
        <f>IF(I12&lt;&gt;0,I12+'Basic Price Adjustment'!$E35,"")</f>
        <v/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86.24</v>
      </c>
      <c r="E13" s="109">
        <v>89.5</v>
      </c>
      <c r="F13" s="21">
        <f>IF(E13&lt;&gt;0,E13+'Basic Price Adjustment'!$E36,"")</f>
        <v>87.24</v>
      </c>
      <c r="G13" s="29"/>
      <c r="H13" s="21" t="str">
        <f>IF(G13&lt;&gt;0,G13+'Basic Price Adjustment'!$E36,"")</f>
        <v/>
      </c>
      <c r="I13" s="109"/>
      <c r="J13" s="21" t="str">
        <f>IF(I13&lt;&gt;0,I13+'Basic Price Adjustment'!$E36,"")</f>
        <v/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86.15</v>
      </c>
      <c r="E14" s="109">
        <v>91</v>
      </c>
      <c r="F14" s="22">
        <f>IF(E14&lt;&gt;0,E14+'Basic Price Adjustment'!$E37,"")</f>
        <v>88.65</v>
      </c>
      <c r="G14" s="48"/>
      <c r="H14" s="22" t="str">
        <f>IF(G14&lt;&gt;0,G14+'Basic Price Adjustment'!$E37,"")</f>
        <v/>
      </c>
      <c r="I14" s="109"/>
      <c r="J14" s="22" t="str">
        <f>IF(I14&lt;&gt;0,I14+'Basic Price Adjustment'!$E37,"")</f>
        <v/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99.69</v>
      </c>
      <c r="E15" s="109">
        <v>105</v>
      </c>
      <c r="F15" s="21">
        <f>IF(E15&lt;&gt;0,E15+'Basic Price Adjustment'!$E38,"")</f>
        <v>102.69</v>
      </c>
      <c r="G15" s="2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86.87</v>
      </c>
      <c r="E16" s="109">
        <v>91</v>
      </c>
      <c r="F16" s="22">
        <f>IF(E16&lt;&gt;0,E16+'Basic Price Adjustment'!$E39,"")</f>
        <v>88.87</v>
      </c>
      <c r="G16" s="48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90.2</v>
      </c>
      <c r="E17" s="109">
        <v>93.75</v>
      </c>
      <c r="F17" s="21">
        <f>IF(E17&lt;&gt;0,E17+'Basic Price Adjustment'!$E40,"")</f>
        <v>90.95</v>
      </c>
      <c r="G17" s="29"/>
      <c r="H17" s="21" t="str">
        <f>IF(G17&lt;&gt;0,G17+'Basic Price Adjustment'!$E40,"")</f>
        <v/>
      </c>
      <c r="I17" s="109"/>
      <c r="J17" s="21" t="str">
        <f>IF(I17&lt;&gt;0,I17+'Basic Price Adjustment'!$E40,"")</f>
        <v/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100.24</v>
      </c>
      <c r="E18" s="109">
        <v>105</v>
      </c>
      <c r="F18" s="22">
        <f>IF(E18&lt;&gt;0,E18+'Basic Price Adjustment'!$E41,"")</f>
        <v>102.24</v>
      </c>
      <c r="G18" s="48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88.24</v>
      </c>
      <c r="E19" s="109">
        <v>93</v>
      </c>
      <c r="F19" s="21">
        <f>IF(E19&lt;&gt;0,E19+'Basic Price Adjustment'!$E42,"")</f>
        <v>90.24</v>
      </c>
      <c r="G19" s="29"/>
      <c r="H19" s="21" t="str">
        <f>IF(G19&lt;&gt;0,G19+'Basic Price Adjustment'!$E42,"")</f>
        <v/>
      </c>
      <c r="I19" s="109"/>
      <c r="J19" s="21" t="str">
        <f>IF(I19&lt;&gt;0,I19+'Basic Price Adjustment'!$E42,"")</f>
        <v/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98.29</v>
      </c>
      <c r="E20" s="109">
        <v>103</v>
      </c>
      <c r="F20" s="22">
        <f>IF(E20&lt;&gt;0,E20+'Basic Price Adjustment'!$E43,"")</f>
        <v>100.29</v>
      </c>
      <c r="G20" s="48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101.57</v>
      </c>
      <c r="G21" s="2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101.75</v>
      </c>
      <c r="G22" s="48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101.7</v>
      </c>
      <c r="E23" s="109">
        <v>105</v>
      </c>
      <c r="F23" s="21">
        <f>IF(E23&lt;&gt;0,E23+'Basic Price Adjustment'!$E46,"")</f>
        <v>101.7</v>
      </c>
      <c r="G23" s="29"/>
      <c r="H23" s="21" t="str">
        <f>IF(G23&lt;&gt;0,G23+'Basic Price Adjustment'!$E46,"")</f>
        <v/>
      </c>
      <c r="I23" s="10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101.61</v>
      </c>
      <c r="G24" s="48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92.47</v>
      </c>
      <c r="E25" s="109">
        <v>96</v>
      </c>
      <c r="F25" s="21">
        <f>IF(E25&lt;&gt;0,E25+'Basic Price Adjustment'!$E48,"")</f>
        <v>93.47</v>
      </c>
      <c r="G25" s="2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100.47</v>
      </c>
      <c r="E26" s="109">
        <v>106</v>
      </c>
      <c r="F26" s="22">
        <f>IF(E26&lt;&gt;0,E26+'Basic Price Adjustment'!$E49,"")</f>
        <v>103.47</v>
      </c>
      <c r="G26" s="48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45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0">
    <mergeCell ref="C2:D2"/>
    <mergeCell ref="I2:J2"/>
    <mergeCell ref="I6:J6"/>
    <mergeCell ref="G7:H7"/>
    <mergeCell ref="I7:J7"/>
    <mergeCell ref="E2:F2"/>
    <mergeCell ref="E6:F6"/>
    <mergeCell ref="E7:F7"/>
    <mergeCell ref="C3:F3"/>
    <mergeCell ref="C5:F5"/>
    <mergeCell ref="G8:H8"/>
    <mergeCell ref="I8:J8"/>
    <mergeCell ref="G6:H6"/>
    <mergeCell ref="A3:A8"/>
    <mergeCell ref="B3:B4"/>
    <mergeCell ref="B5:B6"/>
    <mergeCell ref="C8:D8"/>
    <mergeCell ref="C7:D7"/>
    <mergeCell ref="C6:D6"/>
    <mergeCell ref="E8:F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8" width="11.7109375" style="3" hidden="1" customWidth="1"/>
    <col min="9" max="10" width="11.7109375" style="1" customWidth="1"/>
    <col min="11" max="16384" width="9.140625" style="3"/>
  </cols>
  <sheetData>
    <row r="2" spans="1:10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59">
        <v>203089</v>
      </c>
      <c r="H3" s="52"/>
      <c r="I3" s="230" t="s">
        <v>245</v>
      </c>
      <c r="J3" s="231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5"/>
      <c r="H4" s="78"/>
      <c r="I4" s="60"/>
      <c r="J4" s="62"/>
    </row>
    <row r="5" spans="1:10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250" t="s">
        <v>28</v>
      </c>
      <c r="H5" s="251"/>
      <c r="I5" s="251"/>
      <c r="J5" s="252"/>
    </row>
    <row r="6" spans="1:10" s="27" customFormat="1" ht="30" customHeight="1" thickBot="1" x14ac:dyDescent="0.25">
      <c r="A6" s="171"/>
      <c r="B6" s="174"/>
      <c r="C6" s="175" t="s">
        <v>123</v>
      </c>
      <c r="D6" s="176"/>
      <c r="E6" s="186" t="s">
        <v>49</v>
      </c>
      <c r="F6" s="188"/>
      <c r="G6" s="159" t="s">
        <v>49</v>
      </c>
      <c r="H6" s="160"/>
      <c r="I6" s="175" t="s">
        <v>124</v>
      </c>
      <c r="J6" s="176"/>
    </row>
    <row r="7" spans="1:10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209">
        <v>39.250279999999997</v>
      </c>
      <c r="H7" s="210"/>
      <c r="I7" s="209">
        <v>38.824260000000002</v>
      </c>
      <c r="J7" s="210"/>
    </row>
    <row r="8" spans="1:10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225">
        <v>-81.530209999999997</v>
      </c>
      <c r="H8" s="226"/>
      <c r="I8" s="211">
        <v>-81.750870000000006</v>
      </c>
      <c r="J8" s="212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82.73</v>
      </c>
      <c r="E10" s="121">
        <v>87</v>
      </c>
      <c r="F10" s="25">
        <f>IF(E10&lt;&gt;0,E10+'Basic Price Adjustment'!$E33,"")</f>
        <v>85.23</v>
      </c>
      <c r="G10" s="121"/>
      <c r="H10" s="25" t="str">
        <f>IF(G10&lt;&gt;0,G10+'Basic Price Adjustment'!$E33,"")</f>
        <v/>
      </c>
      <c r="I10" s="121"/>
      <c r="J10" s="25" t="str">
        <f>IF(I10&lt;&gt;0,I10+'Basic Price Adjustment'!$E33,"")</f>
        <v/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86.01</v>
      </c>
      <c r="E11" s="109">
        <v>91</v>
      </c>
      <c r="F11" s="21">
        <f>IF(E11&lt;&gt;0,E11+'Basic Price Adjustment'!$E34,"")</f>
        <v>89.01</v>
      </c>
      <c r="G11" s="109"/>
      <c r="H11" s="21" t="str">
        <f>IF(G11&lt;&gt;0,G11+'Basic Price Adjustment'!$E34,"")</f>
        <v/>
      </c>
      <c r="I11" s="109"/>
      <c r="J11" s="21" t="str">
        <f>IF(I11&lt;&gt;0,I11+'Basic Price Adjustment'!$E34,"")</f>
        <v/>
      </c>
    </row>
    <row r="12" spans="1:10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86.24</v>
      </c>
      <c r="E12" s="109">
        <v>89.5</v>
      </c>
      <c r="F12" s="22">
        <f>IF(E12&lt;&gt;0,E12+'Basic Price Adjustment'!$E35,"")</f>
        <v>87.24</v>
      </c>
      <c r="G12" s="109"/>
      <c r="H12" s="22" t="str">
        <f>IF(G12&lt;&gt;0,G12+'Basic Price Adjustment'!$E35,"")</f>
        <v/>
      </c>
      <c r="I12" s="109">
        <v>98.75</v>
      </c>
      <c r="J12" s="22">
        <f>IF(I12&lt;&gt;0,I12+'Basic Price Adjustment'!$E35,"")</f>
        <v>96.49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86.24</v>
      </c>
      <c r="E13" s="109">
        <v>89.5</v>
      </c>
      <c r="F13" s="21">
        <f>IF(E13&lt;&gt;0,E13+'Basic Price Adjustment'!$E36,"")</f>
        <v>87.24</v>
      </c>
      <c r="G13" s="109"/>
      <c r="H13" s="21" t="str">
        <f>IF(G13&lt;&gt;0,G13+'Basic Price Adjustment'!$E36,"")</f>
        <v/>
      </c>
      <c r="I13" s="109">
        <v>98.75</v>
      </c>
      <c r="J13" s="21">
        <f>IF(I13&lt;&gt;0,I13+'Basic Price Adjustment'!$E36,"")</f>
        <v>96.49</v>
      </c>
    </row>
    <row r="14" spans="1:10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86.15</v>
      </c>
      <c r="E14" s="109">
        <v>91</v>
      </c>
      <c r="F14" s="22">
        <f>IF(E14&lt;&gt;0,E14+'Basic Price Adjustment'!$E37,"")</f>
        <v>88.65</v>
      </c>
      <c r="G14" s="109"/>
      <c r="H14" s="22" t="str">
        <f>IF(G14&lt;&gt;0,G14+'Basic Price Adjustment'!$E37,"")</f>
        <v/>
      </c>
      <c r="I14" s="109">
        <v>98.75</v>
      </c>
      <c r="J14" s="22">
        <f>IF(I14&lt;&gt;0,I14+'Basic Price Adjustment'!$E37,"")</f>
        <v>96.4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99.69</v>
      </c>
      <c r="E15" s="109">
        <v>105</v>
      </c>
      <c r="F15" s="21">
        <f>IF(E15&lt;&gt;0,E15+'Basic Price Adjustment'!$E38,"")</f>
        <v>102.69</v>
      </c>
      <c r="G15" s="109"/>
      <c r="H15" s="21" t="str">
        <f>IF(G15&lt;&gt;0,G15+'Basic Price Adjustment'!$E38,"")</f>
        <v/>
      </c>
      <c r="I15" s="109"/>
      <c r="J15" s="21" t="str">
        <f>IF(I15&lt;&gt;0,I15+'Basic Price Adjustment'!$E38,"")</f>
        <v/>
      </c>
    </row>
    <row r="16" spans="1:10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86.87</v>
      </c>
      <c r="E16" s="109">
        <v>91</v>
      </c>
      <c r="F16" s="22">
        <f>IF(E16&lt;&gt;0,E16+'Basic Price Adjustment'!$E39,"")</f>
        <v>88.87</v>
      </c>
      <c r="G16" s="109"/>
      <c r="H16" s="22" t="str">
        <f>IF(G16&lt;&gt;0,G16+'Basic Price Adjustment'!$E39,"")</f>
        <v/>
      </c>
      <c r="I16" s="109"/>
      <c r="J16" s="22" t="str">
        <f>IF(I16&lt;&gt;0,I16+'Basic Price Adjustment'!$E39,"")</f>
        <v/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90.2</v>
      </c>
      <c r="E17" s="109">
        <v>93.75</v>
      </c>
      <c r="F17" s="21">
        <f>IF(E17&lt;&gt;0,E17+'Basic Price Adjustment'!$E40,"")</f>
        <v>90.95</v>
      </c>
      <c r="G17" s="109"/>
      <c r="H17" s="21" t="str">
        <f>IF(G17&lt;&gt;0,G17+'Basic Price Adjustment'!$E40,"")</f>
        <v/>
      </c>
      <c r="I17" s="109">
        <v>104.25</v>
      </c>
      <c r="J17" s="21">
        <f>IF(I17&lt;&gt;0,I17+'Basic Price Adjustment'!$E40,"")</f>
        <v>101.45</v>
      </c>
    </row>
    <row r="18" spans="1:10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100.24</v>
      </c>
      <c r="E18" s="109">
        <v>105</v>
      </c>
      <c r="F18" s="22">
        <f>IF(E18&lt;&gt;0,E18+'Basic Price Adjustment'!$E41,"")</f>
        <v>102.24</v>
      </c>
      <c r="G18" s="109"/>
      <c r="H18" s="22" t="str">
        <f>IF(G18&lt;&gt;0,G18+'Basic Price Adjustment'!$E41,"")</f>
        <v/>
      </c>
      <c r="I18" s="109"/>
      <c r="J18" s="22" t="str">
        <f>IF(I18&lt;&gt;0,I18+'Basic Price Adjustment'!$E41,"")</f>
        <v/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88.24</v>
      </c>
      <c r="E19" s="109">
        <v>93</v>
      </c>
      <c r="F19" s="21">
        <f>IF(E19&lt;&gt;0,E19+'Basic Price Adjustment'!$E42,"")</f>
        <v>90.24</v>
      </c>
      <c r="G19" s="109"/>
      <c r="H19" s="21" t="str">
        <f>IF(G19&lt;&gt;0,G19+'Basic Price Adjustment'!$E42,"")</f>
        <v/>
      </c>
      <c r="I19" s="109">
        <v>104.25</v>
      </c>
      <c r="J19" s="21">
        <f>IF(I19&lt;&gt;0,I19+'Basic Price Adjustment'!$E42,"")</f>
        <v>101.49</v>
      </c>
    </row>
    <row r="20" spans="1:10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98.29</v>
      </c>
      <c r="E20" s="109">
        <v>103</v>
      </c>
      <c r="F20" s="22">
        <f>IF(E20&lt;&gt;0,E20+'Basic Price Adjustment'!$E43,"")</f>
        <v>100.29</v>
      </c>
      <c r="G20" s="109"/>
      <c r="H20" s="22" t="str">
        <f>IF(G20&lt;&gt;0,G20+'Basic Price Adjustment'!$E43,"")</f>
        <v/>
      </c>
      <c r="I20" s="109"/>
      <c r="J20" s="22" t="str">
        <f>IF(I20&lt;&gt;0,I20+'Basic Price Adjustment'!$E43,"")</f>
        <v/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101.57</v>
      </c>
      <c r="G21" s="109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101.75</v>
      </c>
      <c r="G22" s="109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101.7</v>
      </c>
      <c r="E23" s="109">
        <v>105</v>
      </c>
      <c r="F23" s="21">
        <f>IF(E23&lt;&gt;0,E23+'Basic Price Adjustment'!$E46,"")</f>
        <v>101.7</v>
      </c>
      <c r="G23" s="109"/>
      <c r="H23" s="21" t="str">
        <f>IF(G23&lt;&gt;0,G23+'Basic Price Adjustment'!$E46,"")</f>
        <v/>
      </c>
      <c r="I23" s="109">
        <v>104.25</v>
      </c>
      <c r="J23" s="21">
        <f>IF(I23&lt;&gt;0,I23+'Basic Price Adjustment'!$E46,"")</f>
        <v>100.95</v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101.61</v>
      </c>
      <c r="G24" s="109"/>
      <c r="H24" s="22" t="str">
        <f>IF(G24&lt;&gt;0,G24+'Basic Price Adjustment'!$E47,"")</f>
        <v/>
      </c>
      <c r="I24" s="109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92.47</v>
      </c>
      <c r="E25" s="109">
        <v>96</v>
      </c>
      <c r="F25" s="21">
        <f>IF(E25&lt;&gt;0,E25+'Basic Price Adjustment'!$E48,"")</f>
        <v>93.47</v>
      </c>
      <c r="G25" s="109"/>
      <c r="H25" s="21" t="str">
        <f>IF(G25&lt;&gt;0,G25+'Basic Price Adjustment'!$E48,"")</f>
        <v/>
      </c>
      <c r="I25" s="109"/>
      <c r="J25" s="21" t="str">
        <f>IF(I25&lt;&gt;0,I25+'Basic Price Adjustment'!$E48,"")</f>
        <v/>
      </c>
    </row>
    <row r="26" spans="1:10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100.47</v>
      </c>
      <c r="E26" s="109">
        <v>106</v>
      </c>
      <c r="F26" s="22">
        <f>IF(E26&lt;&gt;0,E26+'Basic Price Adjustment'!$E49,"")</f>
        <v>103.47</v>
      </c>
      <c r="G26" s="109"/>
      <c r="H26" s="22" t="str">
        <f>IF(G26&lt;&gt;0,G26+'Basic Price Adjustment'!$E49,"")</f>
        <v/>
      </c>
      <c r="I26" s="109"/>
      <c r="J26" s="22" t="str">
        <f>IF(I26&lt;&gt;0,I26+'Basic Price Adjustment'!$E49,"")</f>
        <v/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23">
    <mergeCell ref="G5:J5"/>
    <mergeCell ref="I3:J3"/>
    <mergeCell ref="C2:D2"/>
    <mergeCell ref="G2:J2"/>
    <mergeCell ref="G8:H8"/>
    <mergeCell ref="I6:J6"/>
    <mergeCell ref="I7:J7"/>
    <mergeCell ref="C8:D8"/>
    <mergeCell ref="C6:D6"/>
    <mergeCell ref="G6:H6"/>
    <mergeCell ref="G7:H7"/>
    <mergeCell ref="I8:J8"/>
    <mergeCell ref="E2:F2"/>
    <mergeCell ref="E6:F6"/>
    <mergeCell ref="E7:F7"/>
    <mergeCell ref="E8:F8"/>
    <mergeCell ref="C4:F4"/>
    <mergeCell ref="A3:A8"/>
    <mergeCell ref="B3:B4"/>
    <mergeCell ref="B5:B6"/>
    <mergeCell ref="C7:D7"/>
    <mergeCell ref="C3:F3"/>
    <mergeCell ref="C5:F5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  <pageSetUpPr fitToPage="1"/>
  </sheetPr>
  <dimension ref="A2:N28"/>
  <sheetViews>
    <sheetView zoomScale="82" zoomScaleNormal="82" zoomScaleSheetLayoutView="100" workbookViewId="0">
      <pane xSplit="2" ySplit="9" topLeftCell="C10" activePane="bottomRight" state="frozen"/>
      <selection activeCell="C4" sqref="C4:V4"/>
      <selection pane="topRight" activeCell="C4" sqref="C4:V4"/>
      <selection pane="bottomLeft" activeCell="C4" sqref="C4:V4"/>
      <selection pane="bottomRight" activeCell="B2" sqref="B2"/>
    </sheetView>
  </sheetViews>
  <sheetFormatPr defaultRowHeight="15" x14ac:dyDescent="0.2"/>
  <cols>
    <col min="1" max="1" width="7" style="3" bestFit="1" customWidth="1"/>
    <col min="2" max="2" width="36.42578125" style="3" bestFit="1" customWidth="1"/>
    <col min="3" max="4" width="11.7109375" style="1" hidden="1" customWidth="1"/>
    <col min="5" max="10" width="11.7109375" style="1" customWidth="1"/>
    <col min="11" max="16384" width="9.140625" style="3"/>
  </cols>
  <sheetData>
    <row r="2" spans="1:14" ht="15" customHeight="1" thickBot="1" x14ac:dyDescent="0.25">
      <c r="C2" s="177" t="s">
        <v>293</v>
      </c>
      <c r="D2" s="177"/>
      <c r="E2" s="177" t="s">
        <v>315</v>
      </c>
      <c r="F2" s="177"/>
      <c r="G2" s="177" t="s">
        <v>311</v>
      </c>
      <c r="H2" s="177"/>
      <c r="I2" s="177"/>
      <c r="J2" s="177"/>
    </row>
    <row r="3" spans="1:14" s="27" customFormat="1" ht="30" customHeight="1" x14ac:dyDescent="0.2">
      <c r="A3" s="170" t="s">
        <v>10</v>
      </c>
      <c r="B3" s="170" t="s">
        <v>238</v>
      </c>
      <c r="C3" s="159" t="s">
        <v>156</v>
      </c>
      <c r="D3" s="160"/>
      <c r="E3" s="230" t="s">
        <v>344</v>
      </c>
      <c r="F3" s="229"/>
      <c r="G3" s="159" t="s">
        <v>245</v>
      </c>
      <c r="H3" s="163"/>
      <c r="I3" s="163"/>
      <c r="J3" s="163"/>
      <c r="K3" s="54"/>
      <c r="L3" s="54"/>
      <c r="M3" s="54"/>
      <c r="N3" s="54"/>
    </row>
    <row r="4" spans="1:14" s="27" customFormat="1" ht="30" customHeight="1" thickBot="1" x14ac:dyDescent="0.25">
      <c r="A4" s="171"/>
      <c r="B4" s="172"/>
      <c r="C4" s="149"/>
      <c r="D4" s="150"/>
      <c r="E4" s="161"/>
      <c r="F4" s="162"/>
      <c r="G4" s="149"/>
      <c r="H4" s="164"/>
      <c r="I4" s="164"/>
      <c r="J4" s="164"/>
      <c r="K4" s="54"/>
      <c r="L4" s="54"/>
      <c r="M4" s="54"/>
      <c r="N4" s="54"/>
    </row>
    <row r="5" spans="1:14" s="27" customFormat="1" ht="30" customHeight="1" x14ac:dyDescent="0.2">
      <c r="A5" s="171"/>
      <c r="B5" s="173" t="s">
        <v>11</v>
      </c>
      <c r="C5" s="159" t="s">
        <v>98</v>
      </c>
      <c r="D5" s="160"/>
      <c r="E5" s="58" t="s">
        <v>126</v>
      </c>
      <c r="F5" s="52"/>
      <c r="G5" s="159" t="s">
        <v>28</v>
      </c>
      <c r="H5" s="163"/>
      <c r="I5" s="163"/>
      <c r="J5" s="163"/>
      <c r="K5" s="54"/>
      <c r="L5" s="54"/>
      <c r="M5" s="54"/>
      <c r="N5" s="54"/>
    </row>
    <row r="6" spans="1:14" s="27" customFormat="1" ht="30" customHeight="1" thickBot="1" x14ac:dyDescent="0.25">
      <c r="A6" s="171"/>
      <c r="B6" s="174"/>
      <c r="C6" s="161" t="s">
        <v>29</v>
      </c>
      <c r="D6" s="162"/>
      <c r="E6" s="175" t="s">
        <v>130</v>
      </c>
      <c r="F6" s="176"/>
      <c r="G6" s="175" t="s">
        <v>33</v>
      </c>
      <c r="H6" s="176"/>
      <c r="I6" s="149" t="s">
        <v>29</v>
      </c>
      <c r="J6" s="150"/>
      <c r="K6" s="254"/>
      <c r="L6" s="254"/>
      <c r="M6" s="185"/>
      <c r="N6" s="185"/>
    </row>
    <row r="7" spans="1:14" ht="20.100000000000001" customHeight="1" x14ac:dyDescent="0.2">
      <c r="A7" s="171"/>
      <c r="B7" s="23" t="s">
        <v>15</v>
      </c>
      <c r="C7" s="151" t="s">
        <v>91</v>
      </c>
      <c r="D7" s="152"/>
      <c r="E7" s="155" t="s">
        <v>131</v>
      </c>
      <c r="F7" s="156"/>
      <c r="G7" s="209">
        <v>37.773829999999997</v>
      </c>
      <c r="H7" s="210"/>
      <c r="I7" s="151"/>
      <c r="J7" s="152"/>
      <c r="K7" s="253"/>
      <c r="L7" s="253"/>
      <c r="M7" s="184"/>
      <c r="N7" s="184"/>
    </row>
    <row r="8" spans="1:14" ht="20.100000000000001" customHeight="1" thickBot="1" x14ac:dyDescent="0.25">
      <c r="A8" s="172"/>
      <c r="B8" s="24"/>
      <c r="C8" s="153" t="s">
        <v>36</v>
      </c>
      <c r="D8" s="154"/>
      <c r="E8" s="157" t="s">
        <v>132</v>
      </c>
      <c r="F8" s="158"/>
      <c r="G8" s="225">
        <v>-81.113309999999998</v>
      </c>
      <c r="H8" s="226"/>
      <c r="I8" s="189" t="s">
        <v>125</v>
      </c>
      <c r="J8" s="243"/>
      <c r="K8" s="253"/>
      <c r="L8" s="253"/>
      <c r="M8" s="184"/>
      <c r="N8" s="184"/>
    </row>
    <row r="9" spans="1:1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4" ht="20.100000000000001" customHeight="1" x14ac:dyDescent="0.2">
      <c r="A10" s="104">
        <v>1</v>
      </c>
      <c r="B10" s="32" t="s">
        <v>103</v>
      </c>
      <c r="C10" s="121"/>
      <c r="D10" s="25" t="str">
        <f>IF(C10&lt;&gt;0,C10+'Basic Price Adjustment'!$E33,"")</f>
        <v/>
      </c>
      <c r="E10" s="121">
        <v>77.599999999999994</v>
      </c>
      <c r="F10" s="25">
        <f>IF(E10&lt;&gt;0,E10+'Basic Price Adjustment'!$E33,"")</f>
        <v>75.83</v>
      </c>
      <c r="G10" s="121">
        <v>99.5</v>
      </c>
      <c r="H10" s="25">
        <f>IF(G10&lt;&gt;0,G10+'Basic Price Adjustment'!$E33,"")</f>
        <v>97.73</v>
      </c>
      <c r="I10" s="28">
        <v>69.75</v>
      </c>
      <c r="J10" s="25">
        <f>IF(I10&lt;&gt;0,I10+'Basic Price Adjustment'!$E33,"")</f>
        <v>67.98</v>
      </c>
    </row>
    <row r="11" spans="1:14" ht="20.100000000000001" customHeight="1" thickBot="1" x14ac:dyDescent="0.25">
      <c r="A11" s="105">
        <v>2</v>
      </c>
      <c r="B11" s="33" t="s">
        <v>104</v>
      </c>
      <c r="C11" s="109"/>
      <c r="D11" s="21" t="str">
        <f>IF(C11&lt;&gt;0,C11+'Basic Price Adjustment'!$E34,"")</f>
        <v/>
      </c>
      <c r="E11" s="109">
        <v>78.47</v>
      </c>
      <c r="F11" s="21">
        <f>IF(E11&lt;&gt;0,E11+'Basic Price Adjustment'!$E34,"")</f>
        <v>76.48</v>
      </c>
      <c r="G11" s="109">
        <v>99.5</v>
      </c>
      <c r="H11" s="21">
        <f>IF(G11&lt;&gt;0,G11+'Basic Price Adjustment'!$E34,"")</f>
        <v>97.51</v>
      </c>
      <c r="I11" s="29">
        <v>69.75</v>
      </c>
      <c r="J11" s="21">
        <f>IF(I11&lt;&gt;0,I11+'Basic Price Adjustment'!$E34,"")</f>
        <v>67.760000000000005</v>
      </c>
    </row>
    <row r="12" spans="1:14" ht="20.100000000000001" customHeight="1" x14ac:dyDescent="0.2">
      <c r="A12" s="104">
        <v>3</v>
      </c>
      <c r="B12" s="34" t="s">
        <v>105</v>
      </c>
      <c r="C12" s="109"/>
      <c r="D12" s="22" t="str">
        <f>IF(C12&lt;&gt;0,C12+'Basic Price Adjustment'!$E35,"")</f>
        <v/>
      </c>
      <c r="E12" s="109">
        <v>80.77</v>
      </c>
      <c r="F12" s="22">
        <f>IF(E12&lt;&gt;0,E12+'Basic Price Adjustment'!$E35,"")</f>
        <v>78.509999999999991</v>
      </c>
      <c r="G12" s="109">
        <v>102.5</v>
      </c>
      <c r="H12" s="22">
        <f>IF(G12&lt;&gt;0,G12+'Basic Price Adjustment'!$E35,"")</f>
        <v>100.24</v>
      </c>
      <c r="I12" s="30">
        <v>79.75</v>
      </c>
      <c r="J12" s="22">
        <f>IF(I12&lt;&gt;0,I12+'Basic Price Adjustment'!$E35,"")</f>
        <v>77.489999999999995</v>
      </c>
    </row>
    <row r="13" spans="1:14" ht="20.100000000000001" customHeight="1" thickBot="1" x14ac:dyDescent="0.25">
      <c r="A13" s="105">
        <v>4</v>
      </c>
      <c r="B13" s="33" t="s">
        <v>106</v>
      </c>
      <c r="C13" s="109"/>
      <c r="D13" s="21" t="str">
        <f>IF(C13&lt;&gt;0,C13+'Basic Price Adjustment'!$E36,"")</f>
        <v/>
      </c>
      <c r="E13" s="109">
        <v>80.77</v>
      </c>
      <c r="F13" s="21">
        <f>IF(E13&lt;&gt;0,E13+'Basic Price Adjustment'!$E36,"")</f>
        <v>78.509999999999991</v>
      </c>
      <c r="G13" s="109">
        <v>102.5</v>
      </c>
      <c r="H13" s="21">
        <f>IF(G13&lt;&gt;0,G13+'Basic Price Adjustment'!$E36,"")</f>
        <v>100.24</v>
      </c>
      <c r="I13" s="29">
        <v>79.75</v>
      </c>
      <c r="J13" s="21">
        <f>IF(I13&lt;&gt;0,I13+'Basic Price Adjustment'!$E36,"")</f>
        <v>77.489999999999995</v>
      </c>
    </row>
    <row r="14" spans="1:14" ht="20.100000000000001" customHeight="1" x14ac:dyDescent="0.2">
      <c r="A14" s="104">
        <v>5</v>
      </c>
      <c r="B14" s="34" t="s">
        <v>107</v>
      </c>
      <c r="C14" s="109"/>
      <c r="D14" s="22" t="str">
        <f>IF(C14&lt;&gt;0,C14+'Basic Price Adjustment'!$E37,"")</f>
        <v/>
      </c>
      <c r="E14" s="109">
        <v>82.95</v>
      </c>
      <c r="F14" s="22">
        <f>IF(E14&lt;&gt;0,E14+'Basic Price Adjustment'!$E37,"")</f>
        <v>80.600000000000009</v>
      </c>
      <c r="G14" s="109">
        <v>104.5</v>
      </c>
      <c r="H14" s="22">
        <f>IF(G14&lt;&gt;0,G14+'Basic Price Adjustment'!$E37,"")</f>
        <v>102.15</v>
      </c>
      <c r="I14" s="30">
        <v>79.75</v>
      </c>
      <c r="J14" s="22">
        <f>IF(I14&lt;&gt;0,I14+'Basic Price Adjustment'!$E37,"")</f>
        <v>77.400000000000006</v>
      </c>
    </row>
    <row r="15" spans="1:14" ht="20.100000000000001" customHeight="1" thickBot="1" x14ac:dyDescent="0.25">
      <c r="A15" s="105">
        <v>6</v>
      </c>
      <c r="B15" s="33" t="s">
        <v>108</v>
      </c>
      <c r="C15" s="109"/>
      <c r="D15" s="21" t="str">
        <f>IF(C15&lt;&gt;0,C15+'Basic Price Adjustment'!$E38,"")</f>
        <v/>
      </c>
      <c r="E15" s="109">
        <v>92.1</v>
      </c>
      <c r="F15" s="21">
        <f>IF(E15&lt;&gt;0,E15+'Basic Price Adjustment'!$E38,"")</f>
        <v>89.789999999999992</v>
      </c>
      <c r="G15" s="109"/>
      <c r="H15" s="21" t="str">
        <f>IF(G15&lt;&gt;0,G15+'Basic Price Adjustment'!$E38,"")</f>
        <v/>
      </c>
      <c r="I15" s="29"/>
      <c r="J15" s="21" t="str">
        <f>IF(I15&lt;&gt;0,I15+'Basic Price Adjustment'!$E38,"")</f>
        <v/>
      </c>
    </row>
    <row r="16" spans="1:14" ht="20.100000000000001" customHeight="1" x14ac:dyDescent="0.2">
      <c r="A16" s="104">
        <v>7</v>
      </c>
      <c r="B16" s="34" t="s">
        <v>109</v>
      </c>
      <c r="C16" s="109"/>
      <c r="D16" s="22" t="str">
        <f>IF(C16&lt;&gt;0,C16+'Basic Price Adjustment'!$E39,"")</f>
        <v/>
      </c>
      <c r="E16" s="109">
        <v>82.65</v>
      </c>
      <c r="F16" s="22">
        <f>IF(E16&lt;&gt;0,E16+'Basic Price Adjustment'!$E39,"")</f>
        <v>80.52000000000001</v>
      </c>
      <c r="G16" s="109">
        <v>103.25</v>
      </c>
      <c r="H16" s="22">
        <f>IF(G16&lt;&gt;0,G16+'Basic Price Adjustment'!$E39,"")</f>
        <v>101.12</v>
      </c>
      <c r="I16" s="30">
        <v>79.849999999999994</v>
      </c>
      <c r="J16" s="22">
        <f>IF(I16&lt;&gt;0,I16+'Basic Price Adjustment'!$E39,"")</f>
        <v>77.72</v>
      </c>
    </row>
    <row r="17" spans="1:10" ht="20.100000000000001" customHeight="1" thickBot="1" x14ac:dyDescent="0.25">
      <c r="A17" s="105">
        <v>8</v>
      </c>
      <c r="B17" s="33" t="s">
        <v>110</v>
      </c>
      <c r="C17" s="109"/>
      <c r="D17" s="21" t="str">
        <f>IF(C17&lt;&gt;0,C17+'Basic Price Adjustment'!$E40,"")</f>
        <v/>
      </c>
      <c r="E17" s="109">
        <v>87.75</v>
      </c>
      <c r="F17" s="21">
        <f>IF(E17&lt;&gt;0,E17+'Basic Price Adjustment'!$E40,"")</f>
        <v>84.95</v>
      </c>
      <c r="G17" s="109">
        <v>108.5</v>
      </c>
      <c r="H17" s="21">
        <f>IF(G17&lt;&gt;0,G17+'Basic Price Adjustment'!$E40,"")</f>
        <v>105.7</v>
      </c>
      <c r="I17" s="29">
        <v>81.599999999999994</v>
      </c>
      <c r="J17" s="21">
        <f>IF(I17&lt;&gt;0,I17+'Basic Price Adjustment'!$E40,"")</f>
        <v>78.8</v>
      </c>
    </row>
    <row r="18" spans="1:10" ht="20.100000000000001" customHeight="1" x14ac:dyDescent="0.2">
      <c r="A18" s="104">
        <v>9</v>
      </c>
      <c r="B18" s="34" t="s">
        <v>111</v>
      </c>
      <c r="C18" s="109"/>
      <c r="D18" s="22" t="str">
        <f>IF(C18&lt;&gt;0,C18+'Basic Price Adjustment'!$E41,"")</f>
        <v/>
      </c>
      <c r="E18" s="109">
        <v>94.14</v>
      </c>
      <c r="F18" s="22">
        <f>IF(E18&lt;&gt;0,E18+'Basic Price Adjustment'!$E41,"")</f>
        <v>91.38</v>
      </c>
      <c r="G18" s="109">
        <v>114</v>
      </c>
      <c r="H18" s="22">
        <f>IF(G18&lt;&gt;0,G18+'Basic Price Adjustment'!$E41,"")</f>
        <v>111.24</v>
      </c>
      <c r="I18" s="30">
        <v>94.9</v>
      </c>
      <c r="J18" s="22">
        <f>IF(I18&lt;&gt;0,I18+'Basic Price Adjustment'!$E41,"")</f>
        <v>92.14</v>
      </c>
    </row>
    <row r="19" spans="1:10" ht="20.100000000000001" customHeight="1" thickBot="1" x14ac:dyDescent="0.25">
      <c r="A19" s="105">
        <v>10</v>
      </c>
      <c r="B19" s="33" t="s">
        <v>112</v>
      </c>
      <c r="C19" s="109"/>
      <c r="D19" s="21" t="str">
        <f>IF(C19&lt;&gt;0,C19+'Basic Price Adjustment'!$E42,"")</f>
        <v/>
      </c>
      <c r="E19" s="109">
        <v>87.75</v>
      </c>
      <c r="F19" s="21">
        <f>IF(E19&lt;&gt;0,E19+'Basic Price Adjustment'!$E42,"")</f>
        <v>84.99</v>
      </c>
      <c r="G19" s="109">
        <v>108.5</v>
      </c>
      <c r="H19" s="21">
        <f>IF(G19&lt;&gt;0,G19+'Basic Price Adjustment'!$E42,"")</f>
        <v>105.74</v>
      </c>
      <c r="I19" s="29">
        <v>82.65</v>
      </c>
      <c r="J19" s="21">
        <f>IF(I19&lt;&gt;0,I19+'Basic Price Adjustment'!$E42,"")</f>
        <v>79.89</v>
      </c>
    </row>
    <row r="20" spans="1:10" ht="20.100000000000001" customHeight="1" x14ac:dyDescent="0.2">
      <c r="A20" s="104">
        <v>11</v>
      </c>
      <c r="B20" s="34" t="s">
        <v>113</v>
      </c>
      <c r="C20" s="109"/>
      <c r="D20" s="22" t="str">
        <f>IF(C20&lt;&gt;0,C20+'Basic Price Adjustment'!$E43,"")</f>
        <v/>
      </c>
      <c r="E20" s="109">
        <v>96.89</v>
      </c>
      <c r="F20" s="22">
        <f>IF(E20&lt;&gt;0,E20+'Basic Price Adjustment'!$E43,"")</f>
        <v>94.18</v>
      </c>
      <c r="G20" s="109">
        <v>111</v>
      </c>
      <c r="H20" s="22">
        <f>IF(G20&lt;&gt;0,G20+'Basic Price Adjustment'!$E43,"")</f>
        <v>108.29</v>
      </c>
      <c r="I20" s="30">
        <v>93.9</v>
      </c>
      <c r="J20" s="22">
        <f>IF(I20&lt;&gt;0,I20+'Basic Price Adjustment'!$E43,"")</f>
        <v>91.190000000000012</v>
      </c>
    </row>
    <row r="21" spans="1:10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119.64</v>
      </c>
      <c r="F21" s="21">
        <f>IF(E21&lt;&gt;0,E21+'Basic Price Adjustment'!$E44,"")</f>
        <v>116.21000000000001</v>
      </c>
      <c r="G21" s="109"/>
      <c r="H21" s="21" t="str">
        <f>IF(G21&lt;&gt;0,G21+'Basic Price Adjustment'!$E44,"")</f>
        <v/>
      </c>
      <c r="I21" s="29"/>
      <c r="J21" s="21" t="str">
        <f>IF(I21&lt;&gt;0,I21+'Basic Price Adjustment'!$E44,"")</f>
        <v/>
      </c>
    </row>
    <row r="22" spans="1:10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119.75</v>
      </c>
      <c r="F22" s="22">
        <f>IF(E22&lt;&gt;0,E22+'Basic Price Adjustment'!$E45,"")</f>
        <v>116.5</v>
      </c>
      <c r="G22" s="109"/>
      <c r="H22" s="22" t="str">
        <f>IF(G22&lt;&gt;0,G22+'Basic Price Adjustment'!$E45,"")</f>
        <v/>
      </c>
      <c r="I22" s="30"/>
      <c r="J22" s="22" t="str">
        <f>IF(I22&lt;&gt;0,I22+'Basic Price Adjustment'!$E45,"")</f>
        <v/>
      </c>
    </row>
    <row r="23" spans="1:10" ht="20.100000000000001" customHeight="1" thickBot="1" x14ac:dyDescent="0.25">
      <c r="A23" s="105">
        <v>14</v>
      </c>
      <c r="B23" s="33" t="s">
        <v>116</v>
      </c>
      <c r="C23" s="109"/>
      <c r="D23" s="21" t="str">
        <f>IF(C23&lt;&gt;0,C23+'Basic Price Adjustment'!$E46,"")</f>
        <v/>
      </c>
      <c r="E23" s="109">
        <v>105.72</v>
      </c>
      <c r="F23" s="21">
        <f>IF(E23&lt;&gt;0,E23+'Basic Price Adjustment'!$E46,"")</f>
        <v>102.42</v>
      </c>
      <c r="G23" s="109">
        <v>121</v>
      </c>
      <c r="H23" s="21">
        <f>IF(G23&lt;&gt;0,G23+'Basic Price Adjustment'!$E46,"")</f>
        <v>117.7</v>
      </c>
      <c r="I23" s="29"/>
      <c r="J23" s="21" t="str">
        <f>IF(I23&lt;&gt;0,I23+'Basic Price Adjustment'!$E46,"")</f>
        <v/>
      </c>
    </row>
    <row r="24" spans="1:10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119.67</v>
      </c>
      <c r="F24" s="22">
        <f>IF(E24&lt;&gt;0,E24+'Basic Price Adjustment'!$E47,"")</f>
        <v>116.28</v>
      </c>
      <c r="G24" s="109"/>
      <c r="H24" s="22" t="str">
        <f>IF(G24&lt;&gt;0,G24+'Basic Price Adjustment'!$E47,"")</f>
        <v/>
      </c>
      <c r="I24" s="30"/>
      <c r="J24" s="22" t="str">
        <f>IF(I24&lt;&gt;0,I24+'Basic Price Adjustment'!$E47,"")</f>
        <v/>
      </c>
    </row>
    <row r="25" spans="1:10" ht="20.100000000000001" customHeight="1" thickBot="1" x14ac:dyDescent="0.25">
      <c r="A25" s="105">
        <v>16</v>
      </c>
      <c r="B25" s="33" t="s">
        <v>118</v>
      </c>
      <c r="C25" s="109"/>
      <c r="D25" s="21" t="str">
        <f>IF(C25&lt;&gt;0,C25+'Basic Price Adjustment'!$E48,"")</f>
        <v/>
      </c>
      <c r="E25" s="109">
        <v>97.27</v>
      </c>
      <c r="F25" s="21">
        <f>IF(E25&lt;&gt;0,E25+'Basic Price Adjustment'!$E48,"")</f>
        <v>94.74</v>
      </c>
      <c r="G25" s="109">
        <v>108</v>
      </c>
      <c r="H25" s="21">
        <f>IF(G25&lt;&gt;0,G25+'Basic Price Adjustment'!$E48,"")</f>
        <v>105.47</v>
      </c>
      <c r="I25" s="29">
        <v>94.9</v>
      </c>
      <c r="J25" s="21">
        <f>IF(I25&lt;&gt;0,I25+'Basic Price Adjustment'!$E48,"")</f>
        <v>92.37</v>
      </c>
    </row>
    <row r="26" spans="1:10" ht="20.100000000000001" customHeight="1" x14ac:dyDescent="0.2">
      <c r="A26" s="104">
        <v>17</v>
      </c>
      <c r="B26" s="34" t="s">
        <v>119</v>
      </c>
      <c r="C26" s="109"/>
      <c r="D26" s="22" t="str">
        <f>IF(C26&lt;&gt;0,C26+'Basic Price Adjustment'!$E49,"")</f>
        <v/>
      </c>
      <c r="E26" s="109">
        <v>97.27</v>
      </c>
      <c r="F26" s="22">
        <f>IF(E26&lt;&gt;0,E26+'Basic Price Adjustment'!$E49,"")</f>
        <v>94.74</v>
      </c>
      <c r="G26" s="109">
        <v>108</v>
      </c>
      <c r="H26" s="22">
        <f>IF(G26&lt;&gt;0,G26+'Basic Price Adjustment'!$E49,"")</f>
        <v>105.47</v>
      </c>
      <c r="I26" s="30">
        <v>94.9</v>
      </c>
      <c r="J26" s="22">
        <f>IF(I26&lt;&gt;0,I26+'Basic Price Adjustment'!$E49,"")</f>
        <v>92.37</v>
      </c>
    </row>
    <row r="27" spans="1:10" ht="20.100000000000001" customHeight="1" thickBot="1" x14ac:dyDescent="0.25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4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</row>
  </sheetData>
  <mergeCells count="32">
    <mergeCell ref="G2:J2"/>
    <mergeCell ref="C2:D2"/>
    <mergeCell ref="E2:F2"/>
    <mergeCell ref="G3:J3"/>
    <mergeCell ref="G4:J4"/>
    <mergeCell ref="A3:A8"/>
    <mergeCell ref="B3:B4"/>
    <mergeCell ref="B5:B6"/>
    <mergeCell ref="E8:F8"/>
    <mergeCell ref="C8:D8"/>
    <mergeCell ref="C3:D3"/>
    <mergeCell ref="C4:D4"/>
    <mergeCell ref="C5:D5"/>
    <mergeCell ref="C6:D6"/>
    <mergeCell ref="C7:D7"/>
    <mergeCell ref="E6:F6"/>
    <mergeCell ref="E7:F7"/>
    <mergeCell ref="E4:F4"/>
    <mergeCell ref="E3:F3"/>
    <mergeCell ref="M8:N8"/>
    <mergeCell ref="G8:H8"/>
    <mergeCell ref="I8:J8"/>
    <mergeCell ref="M6:N6"/>
    <mergeCell ref="K7:L7"/>
    <mergeCell ref="M7:N7"/>
    <mergeCell ref="G5:J5"/>
    <mergeCell ref="G7:H7"/>
    <mergeCell ref="K8:L8"/>
    <mergeCell ref="K6:L6"/>
    <mergeCell ref="I7:J7"/>
    <mergeCell ref="G6:H6"/>
    <mergeCell ref="I6:J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AB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6" width="11.7109375" style="1" customWidth="1"/>
    <col min="17" max="20" width="11.7109375" style="3" bestFit="1" customWidth="1"/>
    <col min="21" max="22" width="11.7109375" style="3" customWidth="1"/>
    <col min="23" max="16384" width="9.140625" style="3"/>
  </cols>
  <sheetData>
    <row r="2" spans="1:28" ht="15" customHeight="1" thickBot="1" x14ac:dyDescent="0.25">
      <c r="C2" s="177" t="s">
        <v>308</v>
      </c>
      <c r="D2" s="177"/>
      <c r="E2" s="177"/>
      <c r="F2" s="177"/>
      <c r="G2" s="177"/>
      <c r="H2" s="177"/>
      <c r="I2" s="177"/>
      <c r="J2" s="177"/>
      <c r="K2" s="177" t="s">
        <v>309</v>
      </c>
      <c r="L2" s="177"/>
      <c r="M2" s="177"/>
      <c r="N2" s="177"/>
      <c r="O2" s="177"/>
      <c r="P2" s="177"/>
      <c r="Q2" s="178" t="s">
        <v>310</v>
      </c>
      <c r="R2" s="178"/>
      <c r="S2" s="178"/>
      <c r="T2" s="178"/>
      <c r="U2" s="179" t="s">
        <v>311</v>
      </c>
      <c r="V2" s="179"/>
    </row>
    <row r="3" spans="1:28" s="27" customFormat="1" ht="30" customHeight="1" x14ac:dyDescent="0.2">
      <c r="A3" s="170" t="s">
        <v>10</v>
      </c>
      <c r="B3" s="170" t="s">
        <v>238</v>
      </c>
      <c r="C3" s="159" t="s">
        <v>343</v>
      </c>
      <c r="D3" s="163"/>
      <c r="E3" s="163"/>
      <c r="F3" s="163"/>
      <c r="G3" s="163"/>
      <c r="H3" s="163"/>
      <c r="I3" s="163"/>
      <c r="J3" s="160"/>
      <c r="K3" s="159" t="s">
        <v>243</v>
      </c>
      <c r="L3" s="163"/>
      <c r="M3" s="163"/>
      <c r="N3" s="163"/>
      <c r="O3" s="163"/>
      <c r="P3" s="163"/>
      <c r="Q3" s="167" t="s">
        <v>263</v>
      </c>
      <c r="R3" s="168"/>
      <c r="S3" s="168"/>
      <c r="T3" s="169"/>
      <c r="U3" s="182" t="s">
        <v>245</v>
      </c>
      <c r="V3" s="183"/>
    </row>
    <row r="4" spans="1:28" s="27" customFormat="1" ht="30" customHeight="1" thickBot="1" x14ac:dyDescent="0.25">
      <c r="A4" s="171"/>
      <c r="B4" s="172"/>
      <c r="C4" s="149"/>
      <c r="D4" s="164"/>
      <c r="E4" s="164"/>
      <c r="F4" s="164"/>
      <c r="G4" s="164"/>
      <c r="H4" s="164"/>
      <c r="I4" s="164"/>
      <c r="J4" s="150"/>
      <c r="K4" s="149"/>
      <c r="L4" s="164"/>
      <c r="M4" s="164"/>
      <c r="N4" s="164"/>
      <c r="O4" s="164"/>
      <c r="P4" s="150"/>
      <c r="Q4" s="63"/>
      <c r="R4" s="64"/>
      <c r="S4" s="65"/>
      <c r="T4" s="78"/>
      <c r="U4" s="71"/>
      <c r="V4" s="53"/>
    </row>
    <row r="5" spans="1:28" s="27" customFormat="1" ht="30" customHeight="1" thickBot="1" x14ac:dyDescent="0.25">
      <c r="A5" s="171"/>
      <c r="B5" s="173" t="s">
        <v>11</v>
      </c>
      <c r="C5" s="159" t="s">
        <v>50</v>
      </c>
      <c r="D5" s="163"/>
      <c r="E5" s="163"/>
      <c r="F5" s="163"/>
      <c r="G5" s="163"/>
      <c r="H5" s="163"/>
      <c r="I5" s="163"/>
      <c r="J5" s="160"/>
      <c r="K5" s="159" t="s">
        <v>53</v>
      </c>
      <c r="L5" s="163"/>
      <c r="M5" s="163"/>
      <c r="N5" s="163"/>
      <c r="O5" s="163"/>
      <c r="P5" s="160"/>
      <c r="Q5" s="89" t="s">
        <v>27</v>
      </c>
      <c r="R5" s="79"/>
      <c r="S5" s="79"/>
      <c r="T5" s="80"/>
      <c r="U5" s="58" t="s">
        <v>28</v>
      </c>
      <c r="V5" s="52"/>
    </row>
    <row r="6" spans="1:28" s="27" customFormat="1" ht="30" customHeight="1" thickBot="1" x14ac:dyDescent="0.25">
      <c r="A6" s="171"/>
      <c r="B6" s="174"/>
      <c r="C6" s="149" t="s">
        <v>61</v>
      </c>
      <c r="D6" s="150"/>
      <c r="E6" s="149" t="s">
        <v>62</v>
      </c>
      <c r="F6" s="150"/>
      <c r="G6" s="149" t="s">
        <v>99</v>
      </c>
      <c r="H6" s="150"/>
      <c r="I6" s="149" t="s">
        <v>351</v>
      </c>
      <c r="J6" s="150"/>
      <c r="K6" s="149" t="s">
        <v>55</v>
      </c>
      <c r="L6" s="150"/>
      <c r="M6" s="149" t="s">
        <v>54</v>
      </c>
      <c r="N6" s="150"/>
      <c r="O6" s="149" t="s">
        <v>56</v>
      </c>
      <c r="P6" s="150"/>
      <c r="Q6" s="175" t="s">
        <v>31</v>
      </c>
      <c r="R6" s="176"/>
      <c r="S6" s="175" t="s">
        <v>32</v>
      </c>
      <c r="T6" s="176"/>
      <c r="U6" s="149" t="s">
        <v>154</v>
      </c>
      <c r="V6" s="150"/>
      <c r="X6" s="185"/>
      <c r="Y6" s="185"/>
      <c r="AA6" s="185"/>
      <c r="AB6" s="185"/>
    </row>
    <row r="7" spans="1:28" ht="20.100000000000001" customHeight="1" x14ac:dyDescent="0.2">
      <c r="A7" s="171"/>
      <c r="B7" s="23" t="s">
        <v>15</v>
      </c>
      <c r="C7" s="151" t="s">
        <v>63</v>
      </c>
      <c r="D7" s="152"/>
      <c r="E7" s="151" t="s">
        <v>352</v>
      </c>
      <c r="F7" s="152"/>
      <c r="G7" s="151" t="s">
        <v>51</v>
      </c>
      <c r="H7" s="152"/>
      <c r="I7" s="151" t="s">
        <v>297</v>
      </c>
      <c r="J7" s="152"/>
      <c r="K7" s="151" t="s">
        <v>20</v>
      </c>
      <c r="L7" s="152"/>
      <c r="M7" s="151" t="s">
        <v>19</v>
      </c>
      <c r="N7" s="152"/>
      <c r="O7" s="151" t="s">
        <v>21</v>
      </c>
      <c r="P7" s="152"/>
      <c r="Q7" s="155" t="s">
        <v>42</v>
      </c>
      <c r="R7" s="156"/>
      <c r="S7" s="155" t="s">
        <v>89</v>
      </c>
      <c r="T7" s="156"/>
      <c r="U7" s="151" t="s">
        <v>154</v>
      </c>
      <c r="V7" s="152"/>
      <c r="X7" s="184"/>
      <c r="Y7" s="184"/>
      <c r="AA7" s="184"/>
      <c r="AB7" s="184"/>
    </row>
    <row r="8" spans="1:28" ht="20.100000000000001" customHeight="1" thickBot="1" x14ac:dyDescent="0.25">
      <c r="A8" s="172"/>
      <c r="B8" s="24"/>
      <c r="C8" s="153" t="s">
        <v>65</v>
      </c>
      <c r="D8" s="154"/>
      <c r="E8" s="153" t="s">
        <v>65</v>
      </c>
      <c r="F8" s="154"/>
      <c r="G8" s="153" t="s">
        <v>52</v>
      </c>
      <c r="H8" s="154"/>
      <c r="I8" s="153" t="s">
        <v>296</v>
      </c>
      <c r="J8" s="154"/>
      <c r="K8" s="153" t="s">
        <v>58</v>
      </c>
      <c r="L8" s="154"/>
      <c r="M8" s="153" t="s">
        <v>57</v>
      </c>
      <c r="N8" s="154"/>
      <c r="O8" s="153" t="s">
        <v>59</v>
      </c>
      <c r="P8" s="154"/>
      <c r="Q8" s="157" t="s">
        <v>37</v>
      </c>
      <c r="R8" s="158"/>
      <c r="S8" s="157" t="s">
        <v>100</v>
      </c>
      <c r="T8" s="158"/>
      <c r="U8" s="153" t="s">
        <v>155</v>
      </c>
      <c r="V8" s="154"/>
      <c r="X8" s="184"/>
      <c r="Y8" s="184"/>
      <c r="AA8" s="184"/>
      <c r="AB8" s="184"/>
    </row>
    <row r="9" spans="1:28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8" ht="20.100000000000001" customHeight="1" x14ac:dyDescent="0.2">
      <c r="A10" s="103">
        <v>1</v>
      </c>
      <c r="B10" s="51" t="s">
        <v>103</v>
      </c>
      <c r="C10" s="117">
        <v>56.5</v>
      </c>
      <c r="D10" s="25">
        <f>IF(C10&lt;&gt;0,C10+'Basic Price Adjustment'!$E33,"")</f>
        <v>54.73</v>
      </c>
      <c r="E10" s="121">
        <v>56.5</v>
      </c>
      <c r="F10" s="25">
        <f>IF(E10&lt;&gt;0,E10+'Basic Price Adjustment'!$E33,"")</f>
        <v>54.73</v>
      </c>
      <c r="G10" s="117">
        <v>67.42</v>
      </c>
      <c r="H10" s="25">
        <f>IF(G10&lt;&gt;0,G10+'Basic Price Adjustment'!$E33,"")</f>
        <v>65.650000000000006</v>
      </c>
      <c r="I10" s="117">
        <v>56.5</v>
      </c>
      <c r="J10" s="25">
        <f>IF(I10&lt;&gt;0,I10+'Basic Price Adjustment'!$E33,"")</f>
        <v>54.73</v>
      </c>
      <c r="K10" s="117">
        <v>74.849999999999994</v>
      </c>
      <c r="L10" s="25">
        <f>IF(K10&lt;&gt;0,K10+'Basic Price Adjustment'!$E33,"")</f>
        <v>73.08</v>
      </c>
      <c r="M10" s="113">
        <v>67.56</v>
      </c>
      <c r="N10" s="25">
        <f>IF(M10&lt;&gt;0,M10+'Basic Price Adjustment'!$E33,"")</f>
        <v>65.790000000000006</v>
      </c>
      <c r="O10" s="113">
        <v>74.87</v>
      </c>
      <c r="P10" s="25">
        <f>IF(O10&lt;&gt;0,O10+'Basic Price Adjustment'!$E33,"")</f>
        <v>73.100000000000009</v>
      </c>
      <c r="Q10" s="117">
        <v>72</v>
      </c>
      <c r="R10" s="25">
        <f>IF(Q10&lt;&gt;0,Q10+'Basic Price Adjustment'!$E33,"")</f>
        <v>70.23</v>
      </c>
      <c r="S10" s="117">
        <v>64</v>
      </c>
      <c r="T10" s="25">
        <f>IF(S10&lt;&gt;0,S10+'Basic Price Adjustment'!$E33,"")</f>
        <v>62.23</v>
      </c>
      <c r="U10" s="117">
        <v>96.25</v>
      </c>
      <c r="V10" s="25">
        <f>IF(U10&lt;&gt;0,U10+'Basic Price Adjustment'!$E33,"")</f>
        <v>94.48</v>
      </c>
    </row>
    <row r="11" spans="1:28" ht="20.100000000000001" customHeight="1" thickBot="1" x14ac:dyDescent="0.25">
      <c r="A11" s="105">
        <v>2</v>
      </c>
      <c r="B11" s="33" t="s">
        <v>104</v>
      </c>
      <c r="C11" s="109">
        <v>58.76</v>
      </c>
      <c r="D11" s="21">
        <f>IF(C11&lt;&gt;0,C11+'Basic Price Adjustment'!$E34,"")</f>
        <v>56.769999999999996</v>
      </c>
      <c r="E11" s="109">
        <v>58.76</v>
      </c>
      <c r="F11" s="21">
        <f>IF(E11&lt;&gt;0,E11+'Basic Price Adjustment'!$E34,"")</f>
        <v>56.769999999999996</v>
      </c>
      <c r="G11" s="109">
        <v>70.98</v>
      </c>
      <c r="H11" s="21">
        <f>IF(G11&lt;&gt;0,G11+'Basic Price Adjustment'!$E34,"")</f>
        <v>68.990000000000009</v>
      </c>
      <c r="I11" s="109">
        <v>58.76</v>
      </c>
      <c r="J11" s="21">
        <f>IF(I11&lt;&gt;0,I11+'Basic Price Adjustment'!$E34,"")</f>
        <v>56.769999999999996</v>
      </c>
      <c r="K11" s="109">
        <v>79.06</v>
      </c>
      <c r="L11" s="21">
        <f>IF(K11&lt;&gt;0,K11+'Basic Price Adjustment'!$E34,"")</f>
        <v>77.070000000000007</v>
      </c>
      <c r="M11" s="111">
        <v>67.31</v>
      </c>
      <c r="N11" s="21">
        <f>IF(M11&lt;&gt;0,M11+'Basic Price Adjustment'!$E34,"")</f>
        <v>65.320000000000007</v>
      </c>
      <c r="O11" s="111">
        <v>78.77</v>
      </c>
      <c r="P11" s="21">
        <f>IF(O11&lt;&gt;0,O11+'Basic Price Adjustment'!$E34,"")</f>
        <v>76.78</v>
      </c>
      <c r="Q11" s="109">
        <v>80</v>
      </c>
      <c r="R11" s="21">
        <f>IF(Q11&lt;&gt;0,Q11+'Basic Price Adjustment'!$E34,"")</f>
        <v>78.010000000000005</v>
      </c>
      <c r="S11" s="109">
        <v>68</v>
      </c>
      <c r="T11" s="21">
        <f>IF(S11&lt;&gt;0,S11+'Basic Price Adjustment'!$E34,"")</f>
        <v>66.010000000000005</v>
      </c>
      <c r="U11" s="109">
        <v>96.25</v>
      </c>
      <c r="V11" s="21">
        <f>IF(U11&lt;&gt;0,U11+'Basic Price Adjustment'!$E34,"")</f>
        <v>94.26</v>
      </c>
    </row>
    <row r="12" spans="1:28" ht="20.100000000000001" customHeight="1" x14ac:dyDescent="0.2">
      <c r="A12" s="103">
        <v>3</v>
      </c>
      <c r="B12" s="49" t="s">
        <v>105</v>
      </c>
      <c r="C12" s="115">
        <v>59.18</v>
      </c>
      <c r="D12" s="22">
        <f>IF(C12&lt;&gt;0,C12+'Basic Price Adjustment'!$E35,"")</f>
        <v>56.92</v>
      </c>
      <c r="E12" s="109">
        <v>59.18</v>
      </c>
      <c r="F12" s="22">
        <f>IF(E12&lt;&gt;0,E12+'Basic Price Adjustment'!$E35,"")</f>
        <v>56.92</v>
      </c>
      <c r="G12" s="115">
        <v>69.84</v>
      </c>
      <c r="H12" s="22">
        <f>IF(G12&lt;&gt;0,G12+'Basic Price Adjustment'!$E35,"")</f>
        <v>67.58</v>
      </c>
      <c r="I12" s="115">
        <v>59.18</v>
      </c>
      <c r="J12" s="22">
        <f>IF(I12&lt;&gt;0,I12+'Basic Price Adjustment'!$E35,"")</f>
        <v>56.92</v>
      </c>
      <c r="K12" s="115">
        <v>79.239999999999995</v>
      </c>
      <c r="L12" s="22">
        <f>IF(K12&lt;&gt;0,K12+'Basic Price Adjustment'!$E35,"")</f>
        <v>76.97999999999999</v>
      </c>
      <c r="M12" s="113">
        <v>73.260000000000005</v>
      </c>
      <c r="N12" s="22">
        <f>IF(M12&lt;&gt;0,M12+'Basic Price Adjustment'!$E35,"")</f>
        <v>71</v>
      </c>
      <c r="O12" s="113">
        <v>78.61</v>
      </c>
      <c r="P12" s="22">
        <f>IF(O12&lt;&gt;0,O12+'Basic Price Adjustment'!$E35,"")</f>
        <v>76.349999999999994</v>
      </c>
      <c r="Q12" s="115">
        <v>77</v>
      </c>
      <c r="R12" s="22">
        <f>IF(Q12&lt;&gt;0,Q12+'Basic Price Adjustment'!$E35,"")</f>
        <v>74.739999999999995</v>
      </c>
      <c r="S12" s="115">
        <v>68</v>
      </c>
      <c r="T12" s="22">
        <f>IF(S12&lt;&gt;0,S12+'Basic Price Adjustment'!$E35,"")</f>
        <v>65.739999999999995</v>
      </c>
      <c r="U12" s="115">
        <v>101.25</v>
      </c>
      <c r="V12" s="22">
        <f>IF(U12&lt;&gt;0,U12+'Basic Price Adjustment'!$E35,"")</f>
        <v>98.99</v>
      </c>
    </row>
    <row r="13" spans="1:28" ht="20.100000000000001" customHeight="1" thickBot="1" x14ac:dyDescent="0.25">
      <c r="A13" s="105">
        <v>4</v>
      </c>
      <c r="B13" s="33" t="s">
        <v>106</v>
      </c>
      <c r="C13" s="109">
        <v>59.18</v>
      </c>
      <c r="D13" s="21">
        <f>IF(C13&lt;&gt;0,C13+'Basic Price Adjustment'!$E36,"")</f>
        <v>56.92</v>
      </c>
      <c r="E13" s="109">
        <v>59.18</v>
      </c>
      <c r="F13" s="21">
        <f>IF(E13&lt;&gt;0,E13+'Basic Price Adjustment'!$E36,"")</f>
        <v>56.92</v>
      </c>
      <c r="G13" s="109">
        <v>69.84</v>
      </c>
      <c r="H13" s="21">
        <f>IF(G13&lt;&gt;0,G13+'Basic Price Adjustment'!$E36,"")</f>
        <v>67.58</v>
      </c>
      <c r="I13" s="109">
        <v>59.18</v>
      </c>
      <c r="J13" s="21">
        <f>IF(I13&lt;&gt;0,I13+'Basic Price Adjustment'!$E36,"")</f>
        <v>56.92</v>
      </c>
      <c r="K13" s="109">
        <v>79.239999999999995</v>
      </c>
      <c r="L13" s="21">
        <f>IF(K13&lt;&gt;0,K13+'Basic Price Adjustment'!$E36,"")</f>
        <v>76.97999999999999</v>
      </c>
      <c r="M13" s="111">
        <v>73.260000000000005</v>
      </c>
      <c r="N13" s="21">
        <f>IF(M13&lt;&gt;0,M13+'Basic Price Adjustment'!$E36,"")</f>
        <v>71</v>
      </c>
      <c r="O13" s="111">
        <v>78.61</v>
      </c>
      <c r="P13" s="21">
        <f>IF(O13&lt;&gt;0,O13+'Basic Price Adjustment'!$E36,"")</f>
        <v>76.349999999999994</v>
      </c>
      <c r="Q13" s="109">
        <v>77</v>
      </c>
      <c r="R13" s="21">
        <f>IF(Q13&lt;&gt;0,Q13+'Basic Price Adjustment'!$E36,"")</f>
        <v>74.739999999999995</v>
      </c>
      <c r="S13" s="109">
        <v>68</v>
      </c>
      <c r="T13" s="21">
        <f>IF(S13&lt;&gt;0,S13+'Basic Price Adjustment'!$E36,"")</f>
        <v>65.739999999999995</v>
      </c>
      <c r="U13" s="109">
        <v>101.25</v>
      </c>
      <c r="V13" s="21">
        <f>IF(U13&lt;&gt;0,U13+'Basic Price Adjustment'!$E36,"")</f>
        <v>98.99</v>
      </c>
    </row>
    <row r="14" spans="1:28" ht="20.100000000000001" customHeight="1" x14ac:dyDescent="0.2">
      <c r="A14" s="103">
        <v>5</v>
      </c>
      <c r="B14" s="49" t="s">
        <v>107</v>
      </c>
      <c r="C14" s="115">
        <v>59.92</v>
      </c>
      <c r="D14" s="22">
        <f>IF(C14&lt;&gt;0,C14+'Basic Price Adjustment'!$E37,"")</f>
        <v>57.57</v>
      </c>
      <c r="E14" s="109">
        <v>59.92</v>
      </c>
      <c r="F14" s="22">
        <f>IF(E14&lt;&gt;0,E14+'Basic Price Adjustment'!$E37,"")</f>
        <v>57.57</v>
      </c>
      <c r="G14" s="115">
        <v>70.84</v>
      </c>
      <c r="H14" s="22">
        <f>IF(G14&lt;&gt;0,G14+'Basic Price Adjustment'!$E37,"")</f>
        <v>68.490000000000009</v>
      </c>
      <c r="I14" s="115">
        <v>59.92</v>
      </c>
      <c r="J14" s="22">
        <f>IF(I14&lt;&gt;0,I14+'Basic Price Adjustment'!$E37,"")</f>
        <v>57.57</v>
      </c>
      <c r="K14" s="115">
        <v>79.42</v>
      </c>
      <c r="L14" s="22">
        <f>IF(K14&lt;&gt;0,K14+'Basic Price Adjustment'!$E37,"")</f>
        <v>77.070000000000007</v>
      </c>
      <c r="M14" s="113">
        <v>73.23</v>
      </c>
      <c r="N14" s="22">
        <f>IF(M14&lt;&gt;0,M14+'Basic Price Adjustment'!$E37,"")</f>
        <v>70.88000000000001</v>
      </c>
      <c r="O14" s="113">
        <v>78.64</v>
      </c>
      <c r="P14" s="22">
        <f>IF(O14&lt;&gt;0,O14+'Basic Price Adjustment'!$E37,"")</f>
        <v>76.290000000000006</v>
      </c>
      <c r="Q14" s="115">
        <v>77</v>
      </c>
      <c r="R14" s="22">
        <f>IF(Q14&lt;&gt;0,Q14+'Basic Price Adjustment'!$E37,"")</f>
        <v>74.650000000000006</v>
      </c>
      <c r="S14" s="115">
        <v>68</v>
      </c>
      <c r="T14" s="22">
        <f>IF(S14&lt;&gt;0,S14+'Basic Price Adjustment'!$E37,"")</f>
        <v>65.650000000000006</v>
      </c>
      <c r="U14" s="115">
        <v>101.25</v>
      </c>
      <c r="V14" s="22">
        <f>IF(U14&lt;&gt;0,U14+'Basic Price Adjustment'!$E37,"")</f>
        <v>98.9</v>
      </c>
    </row>
    <row r="15" spans="1:28" ht="20.100000000000001" customHeight="1" thickBot="1" x14ac:dyDescent="0.25">
      <c r="A15" s="105">
        <v>6</v>
      </c>
      <c r="B15" s="33" t="s">
        <v>108</v>
      </c>
      <c r="C15" s="109">
        <v>63.58</v>
      </c>
      <c r="D15" s="21">
        <f>IF(C15&lt;&gt;0,C15+'Basic Price Adjustment'!$E38,"")</f>
        <v>61.269999999999996</v>
      </c>
      <c r="E15" s="109">
        <v>63.58</v>
      </c>
      <c r="F15" s="21">
        <f>IF(E15&lt;&gt;0,E15+'Basic Price Adjustment'!$E38,"")</f>
        <v>61.269999999999996</v>
      </c>
      <c r="G15" s="109">
        <v>76.06</v>
      </c>
      <c r="H15" s="21">
        <f>IF(G15&lt;&gt;0,G15+'Basic Price Adjustment'!$E38,"")</f>
        <v>73.75</v>
      </c>
      <c r="I15" s="109">
        <v>63.58</v>
      </c>
      <c r="J15" s="21">
        <f>IF(I15&lt;&gt;0,I15+'Basic Price Adjustment'!$E38,"")</f>
        <v>61.269999999999996</v>
      </c>
      <c r="K15" s="109">
        <v>83.52</v>
      </c>
      <c r="L15" s="21">
        <f>IF(K15&lt;&gt;0,K15+'Basic Price Adjustment'!$E38,"")</f>
        <v>81.209999999999994</v>
      </c>
      <c r="M15" s="112">
        <v>79.44</v>
      </c>
      <c r="N15" s="21">
        <f>IF(M15&lt;&gt;0,M15+'Basic Price Adjustment'!$E38,"")</f>
        <v>77.13</v>
      </c>
      <c r="O15" s="112">
        <v>82.7</v>
      </c>
      <c r="P15" s="21">
        <f>IF(O15&lt;&gt;0,O15+'Basic Price Adjustment'!$E38,"")</f>
        <v>80.39</v>
      </c>
      <c r="Q15" s="109">
        <v>92</v>
      </c>
      <c r="R15" s="21">
        <f>IF(Q15&lt;&gt;0,Q15+'Basic Price Adjustment'!$E38,"")</f>
        <v>89.69</v>
      </c>
      <c r="S15" s="109">
        <v>88</v>
      </c>
      <c r="T15" s="21">
        <f>IF(S15&lt;&gt;0,S15+'Basic Price Adjustment'!$E38,"")</f>
        <v>85.69</v>
      </c>
      <c r="U15" s="109"/>
      <c r="V15" s="21" t="str">
        <f>IF(U15&lt;&gt;0,U15+'Basic Price Adjustment'!$E38,"")</f>
        <v/>
      </c>
    </row>
    <row r="16" spans="1:28" ht="20.100000000000001" customHeight="1" x14ac:dyDescent="0.2">
      <c r="A16" s="103">
        <v>7</v>
      </c>
      <c r="B16" s="49" t="s">
        <v>109</v>
      </c>
      <c r="C16" s="115">
        <v>62.61</v>
      </c>
      <c r="D16" s="22">
        <f>IF(C16&lt;&gt;0,C16+'Basic Price Adjustment'!$E39,"")</f>
        <v>60.48</v>
      </c>
      <c r="E16" s="109">
        <v>62.61</v>
      </c>
      <c r="F16" s="22">
        <f>IF(E16&lt;&gt;0,E16+'Basic Price Adjustment'!$E39,"")</f>
        <v>60.48</v>
      </c>
      <c r="G16" s="115">
        <v>73.84</v>
      </c>
      <c r="H16" s="22">
        <f>IF(G16&lt;&gt;0,G16+'Basic Price Adjustment'!$E39,"")</f>
        <v>71.710000000000008</v>
      </c>
      <c r="I16" s="115">
        <v>62.61</v>
      </c>
      <c r="J16" s="22">
        <f>IF(I16&lt;&gt;0,I16+'Basic Price Adjustment'!$E39,"")</f>
        <v>60.48</v>
      </c>
      <c r="K16" s="115">
        <v>79.319999999999993</v>
      </c>
      <c r="L16" s="22">
        <f>IF(K16&lt;&gt;0,K16+'Basic Price Adjustment'!$E39,"")</f>
        <v>77.19</v>
      </c>
      <c r="M16" s="116">
        <v>74.430000000000007</v>
      </c>
      <c r="N16" s="22">
        <f>IF(M16&lt;&gt;0,M16+'Basic Price Adjustment'!$E39,"")</f>
        <v>72.300000000000011</v>
      </c>
      <c r="O16" s="116">
        <v>78.69</v>
      </c>
      <c r="P16" s="22">
        <f>IF(O16&lt;&gt;0,O16+'Basic Price Adjustment'!$E39,"")</f>
        <v>76.56</v>
      </c>
      <c r="Q16" s="115">
        <v>79</v>
      </c>
      <c r="R16" s="22">
        <f>IF(Q16&lt;&gt;0,Q16+'Basic Price Adjustment'!$E39,"")</f>
        <v>76.87</v>
      </c>
      <c r="S16" s="115">
        <v>70</v>
      </c>
      <c r="T16" s="22">
        <f>IF(S16&lt;&gt;0,S16+'Basic Price Adjustment'!$E39,"")</f>
        <v>67.87</v>
      </c>
      <c r="U16" s="115">
        <v>99.75</v>
      </c>
      <c r="V16" s="22">
        <f>IF(U16&lt;&gt;0,U16+'Basic Price Adjustment'!$E39,"")</f>
        <v>97.62</v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68.599999999999994</v>
      </c>
      <c r="D17" s="21">
        <f>IF(C17&lt;&gt;0,C17+'Basic Price Adjustment'!$E40,"")</f>
        <v>65.8</v>
      </c>
      <c r="E17" s="109">
        <v>68.599999999999994</v>
      </c>
      <c r="F17" s="21">
        <f>IF(E17&lt;&gt;0,E17+'Basic Price Adjustment'!$E40,"")</f>
        <v>65.8</v>
      </c>
      <c r="G17" s="109">
        <v>77.959999999999994</v>
      </c>
      <c r="H17" s="21">
        <f>IF(G17&lt;&gt;0,G17+'Basic Price Adjustment'!$E40,"")</f>
        <v>75.16</v>
      </c>
      <c r="I17" s="109">
        <v>68.599999999999994</v>
      </c>
      <c r="J17" s="21">
        <f>IF(I17&lt;&gt;0,I17+'Basic Price Adjustment'!$E40,"")</f>
        <v>65.8</v>
      </c>
      <c r="K17" s="109">
        <v>84.32</v>
      </c>
      <c r="L17" s="21">
        <f>IF(K17&lt;&gt;0,K17+'Basic Price Adjustment'!$E40,"")</f>
        <v>81.52</v>
      </c>
      <c r="M17" s="111">
        <v>82.15</v>
      </c>
      <c r="N17" s="21">
        <f>IF(M17&lt;&gt;0,M17+'Basic Price Adjustment'!$E40,"")</f>
        <v>79.350000000000009</v>
      </c>
      <c r="O17" s="111">
        <v>83.49</v>
      </c>
      <c r="P17" s="21">
        <f>IF(O17&lt;&gt;0,O17+'Basic Price Adjustment'!$E40,"")</f>
        <v>80.69</v>
      </c>
      <c r="Q17" s="109">
        <v>81</v>
      </c>
      <c r="R17" s="21">
        <f>IF(Q17&lt;&gt;0,Q17+'Basic Price Adjustment'!$E40,"")</f>
        <v>78.2</v>
      </c>
      <c r="S17" s="109">
        <v>76</v>
      </c>
      <c r="T17" s="21">
        <f>IF(S17&lt;&gt;0,S17+'Basic Price Adjustment'!$E40,"")</f>
        <v>73.2</v>
      </c>
      <c r="U17" s="109">
        <v>110</v>
      </c>
      <c r="V17" s="21">
        <f>IF(U17&lt;&gt;0,U17+'Basic Price Adjustment'!$E40,"")</f>
        <v>107.2</v>
      </c>
    </row>
    <row r="18" spans="1:22" ht="20.100000000000001" customHeight="1" x14ac:dyDescent="0.2">
      <c r="A18" s="103">
        <v>9</v>
      </c>
      <c r="B18" s="49" t="s">
        <v>111</v>
      </c>
      <c r="C18" s="115">
        <v>72.400000000000006</v>
      </c>
      <c r="D18" s="22">
        <f>IF(C18&lt;&gt;0,C18+'Basic Price Adjustment'!$E41,"")</f>
        <v>69.64</v>
      </c>
      <c r="E18" s="109">
        <v>72.400000000000006</v>
      </c>
      <c r="F18" s="22">
        <f>IF(E18&lt;&gt;0,E18+'Basic Price Adjustment'!$E41,"")</f>
        <v>69.64</v>
      </c>
      <c r="G18" s="115">
        <v>82.44</v>
      </c>
      <c r="H18" s="22">
        <f>IF(G18&lt;&gt;0,G18+'Basic Price Adjustment'!$E41,"")</f>
        <v>79.679999999999993</v>
      </c>
      <c r="I18" s="115">
        <v>72.400000000000006</v>
      </c>
      <c r="J18" s="22">
        <f>IF(I18&lt;&gt;0,I18+'Basic Price Adjustment'!$E41,"")</f>
        <v>69.64</v>
      </c>
      <c r="K18" s="115">
        <v>89.7</v>
      </c>
      <c r="L18" s="22">
        <f>IF(K18&lt;&gt;0,K18+'Basic Price Adjustment'!$E41,"")</f>
        <v>86.94</v>
      </c>
      <c r="M18" s="113">
        <v>82.98</v>
      </c>
      <c r="N18" s="22">
        <f>IF(M18&lt;&gt;0,M18+'Basic Price Adjustment'!$E41,"")</f>
        <v>80.22</v>
      </c>
      <c r="O18" s="113">
        <v>88.82</v>
      </c>
      <c r="P18" s="22">
        <f>IF(O18&lt;&gt;0,O18+'Basic Price Adjustment'!$E41,"")</f>
        <v>86.059999999999988</v>
      </c>
      <c r="Q18" s="115">
        <v>86</v>
      </c>
      <c r="R18" s="22">
        <f>IF(Q18&lt;&gt;0,Q18+'Basic Price Adjustment'!$E41,"")</f>
        <v>83.24</v>
      </c>
      <c r="S18" s="115">
        <v>77</v>
      </c>
      <c r="T18" s="22">
        <f>IF(S18&lt;&gt;0,S18+'Basic Price Adjustment'!$E41,"")</f>
        <v>74.239999999999995</v>
      </c>
      <c r="U18" s="115">
        <v>97</v>
      </c>
      <c r="V18" s="22">
        <f>IF(U18&lt;&gt;0,U18+'Basic Price Adjustment'!$E41,"")</f>
        <v>94.24</v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68.61</v>
      </c>
      <c r="D19" s="21">
        <f>IF(C19&lt;&gt;0,C19+'Basic Price Adjustment'!$E42,"")</f>
        <v>65.849999999999994</v>
      </c>
      <c r="E19" s="109">
        <v>68.61</v>
      </c>
      <c r="F19" s="21">
        <f>IF(E19&lt;&gt;0,E19+'Basic Price Adjustment'!$E42,"")</f>
        <v>65.849999999999994</v>
      </c>
      <c r="G19" s="109">
        <v>77.97</v>
      </c>
      <c r="H19" s="21">
        <f>IF(G19&lt;&gt;0,G19+'Basic Price Adjustment'!$E42,"")</f>
        <v>75.209999999999994</v>
      </c>
      <c r="I19" s="109">
        <v>68.61</v>
      </c>
      <c r="J19" s="21">
        <f>IF(I19&lt;&gt;0,I19+'Basic Price Adjustment'!$E42,"")</f>
        <v>65.849999999999994</v>
      </c>
      <c r="K19" s="109">
        <v>84.34</v>
      </c>
      <c r="L19" s="21">
        <f>IF(K19&lt;&gt;0,K19+'Basic Price Adjustment'!$E42,"")</f>
        <v>81.58</v>
      </c>
      <c r="M19" s="111">
        <v>79.430000000000007</v>
      </c>
      <c r="N19" s="21">
        <f>IF(M19&lt;&gt;0,M19+'Basic Price Adjustment'!$E42,"")</f>
        <v>76.67</v>
      </c>
      <c r="O19" s="111">
        <v>83.51</v>
      </c>
      <c r="P19" s="21">
        <f>IF(O19&lt;&gt;0,O19+'Basic Price Adjustment'!$E42,"")</f>
        <v>80.75</v>
      </c>
      <c r="Q19" s="109">
        <v>81</v>
      </c>
      <c r="R19" s="21">
        <f>IF(Q19&lt;&gt;0,Q19+'Basic Price Adjustment'!$E42,"")</f>
        <v>78.239999999999995</v>
      </c>
      <c r="S19" s="109">
        <v>76</v>
      </c>
      <c r="T19" s="21">
        <f>IF(S19&lt;&gt;0,S19+'Basic Price Adjustment'!$E42,"")</f>
        <v>73.239999999999995</v>
      </c>
      <c r="U19" s="109">
        <v>110</v>
      </c>
      <c r="V19" s="21">
        <f>IF(U19&lt;&gt;0,U19+'Basic Price Adjustment'!$E42,"")</f>
        <v>107.24</v>
      </c>
    </row>
    <row r="20" spans="1:22" ht="20.100000000000001" customHeight="1" x14ac:dyDescent="0.2">
      <c r="A20" s="103">
        <v>11</v>
      </c>
      <c r="B20" s="49" t="s">
        <v>113</v>
      </c>
      <c r="C20" s="115">
        <v>69.459999999999994</v>
      </c>
      <c r="D20" s="22">
        <f>IF(C20&lt;&gt;0,C20+'Basic Price Adjustment'!$E43,"")</f>
        <v>66.75</v>
      </c>
      <c r="E20" s="109">
        <v>69.459999999999994</v>
      </c>
      <c r="F20" s="22">
        <f>IF(E20&lt;&gt;0,E20+'Basic Price Adjustment'!$E43,"")</f>
        <v>66.75</v>
      </c>
      <c r="G20" s="115">
        <v>80.069999999999993</v>
      </c>
      <c r="H20" s="22">
        <f>IF(G20&lt;&gt;0,G20+'Basic Price Adjustment'!$E43,"")</f>
        <v>77.36</v>
      </c>
      <c r="I20" s="115">
        <v>69.459999999999994</v>
      </c>
      <c r="J20" s="22">
        <f>IF(I20&lt;&gt;0,I20+'Basic Price Adjustment'!$E43,"")</f>
        <v>66.75</v>
      </c>
      <c r="K20" s="115">
        <v>89.88</v>
      </c>
      <c r="L20" s="22">
        <f>IF(K20&lt;&gt;0,K20+'Basic Price Adjustment'!$E43,"")</f>
        <v>87.17</v>
      </c>
      <c r="M20" s="113">
        <v>82.19</v>
      </c>
      <c r="N20" s="22">
        <f>IF(M20&lt;&gt;0,M20+'Basic Price Adjustment'!$E43,"")</f>
        <v>79.48</v>
      </c>
      <c r="O20" s="113">
        <v>89.01</v>
      </c>
      <c r="P20" s="22">
        <f>IF(O20&lt;&gt;0,O20+'Basic Price Adjustment'!$E43,"")</f>
        <v>86.300000000000011</v>
      </c>
      <c r="Q20" s="115">
        <v>100</v>
      </c>
      <c r="R20" s="22">
        <f>IF(Q20&lt;&gt;0,Q20+'Basic Price Adjustment'!$E43,"")</f>
        <v>97.29</v>
      </c>
      <c r="S20" s="115">
        <v>93</v>
      </c>
      <c r="T20" s="22">
        <f>IF(S20&lt;&gt;0,S20+'Basic Price Adjustment'!$E43,"")</f>
        <v>90.29</v>
      </c>
      <c r="U20" s="115">
        <v>112</v>
      </c>
      <c r="V20" s="22">
        <f>IF(U20&lt;&gt;0,U20+'Basic Price Adjustment'!$E43,"")</f>
        <v>109.29</v>
      </c>
    </row>
    <row r="21" spans="1:22" ht="20.100000000000001" customHeight="1" thickBot="1" x14ac:dyDescent="0.25">
      <c r="A21" s="105">
        <v>12</v>
      </c>
      <c r="B21" s="33" t="s">
        <v>114</v>
      </c>
      <c r="C21" s="109">
        <v>102.68</v>
      </c>
      <c r="D21" s="21">
        <f>IF(C21&lt;&gt;0,C21+'Basic Price Adjustment'!$E44,"")</f>
        <v>99.25</v>
      </c>
      <c r="E21" s="109">
        <v>102.68</v>
      </c>
      <c r="F21" s="21">
        <f>IF(E21&lt;&gt;0,E21+'Basic Price Adjustment'!$E44,"")</f>
        <v>99.25</v>
      </c>
      <c r="G21" s="109">
        <v>106.84</v>
      </c>
      <c r="H21" s="21">
        <f>IF(G21&lt;&gt;0,G21+'Basic Price Adjustment'!$E44,"")</f>
        <v>103.41</v>
      </c>
      <c r="I21" s="109">
        <v>102.68</v>
      </c>
      <c r="J21" s="21">
        <f>IF(I21&lt;&gt;0,I21+'Basic Price Adjustment'!$E44,"")</f>
        <v>99.25</v>
      </c>
      <c r="K21" s="109">
        <v>105.92</v>
      </c>
      <c r="L21" s="21">
        <f>IF(K21&lt;&gt;0,K21+'Basic Price Adjustment'!$E44,"")</f>
        <v>102.49000000000001</v>
      </c>
      <c r="M21" s="112">
        <v>94.95</v>
      </c>
      <c r="N21" s="21">
        <f>IF(M21&lt;&gt;0,M21+'Basic Price Adjustment'!$E44,"")</f>
        <v>91.52000000000001</v>
      </c>
      <c r="O21" s="112">
        <v>112.56</v>
      </c>
      <c r="P21" s="21">
        <f>IF(O21&lt;&gt;0,O21+'Basic Price Adjustment'!$E44,"")</f>
        <v>109.13</v>
      </c>
      <c r="Q21" s="109">
        <v>112</v>
      </c>
      <c r="R21" s="21">
        <f>IF(Q21&lt;&gt;0,Q21+'Basic Price Adjustment'!$E44,"")</f>
        <v>108.57</v>
      </c>
      <c r="S21" s="109">
        <v>98</v>
      </c>
      <c r="T21" s="21">
        <f>IF(S21&lt;&gt;0,S21+'Basic Price Adjustment'!$E44,"")</f>
        <v>94.57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3">
        <v>13</v>
      </c>
      <c r="B22" s="49" t="s">
        <v>115</v>
      </c>
      <c r="C22" s="115">
        <v>105.87</v>
      </c>
      <c r="D22" s="22">
        <f>IF(C22&lt;&gt;0,C22+'Basic Price Adjustment'!$E45,"")</f>
        <v>102.62</v>
      </c>
      <c r="E22" s="109">
        <v>105.87</v>
      </c>
      <c r="F22" s="22">
        <f>IF(E22&lt;&gt;0,E22+'Basic Price Adjustment'!$E45,"")</f>
        <v>102.62</v>
      </c>
      <c r="G22" s="115">
        <v>110.03</v>
      </c>
      <c r="H22" s="22">
        <f>IF(G22&lt;&gt;0,G22+'Basic Price Adjustment'!$E45,"")</f>
        <v>106.78</v>
      </c>
      <c r="I22" s="115">
        <v>105.87</v>
      </c>
      <c r="J22" s="22">
        <f>IF(I22&lt;&gt;0,I22+'Basic Price Adjustment'!$E45,"")</f>
        <v>102.62</v>
      </c>
      <c r="K22" s="115">
        <v>108.8</v>
      </c>
      <c r="L22" s="22">
        <f>IF(K22&lt;&gt;0,K22+'Basic Price Adjustment'!$E45,"")</f>
        <v>105.55</v>
      </c>
      <c r="M22" s="116">
        <v>96.88</v>
      </c>
      <c r="N22" s="22">
        <f>IF(M22&lt;&gt;0,M22+'Basic Price Adjustment'!$E45,"")</f>
        <v>93.63</v>
      </c>
      <c r="O22" s="116">
        <v>115.57</v>
      </c>
      <c r="P22" s="22">
        <f>IF(O22&lt;&gt;0,O22+'Basic Price Adjustment'!$E45,"")</f>
        <v>112.32</v>
      </c>
      <c r="Q22" s="115">
        <v>124</v>
      </c>
      <c r="R22" s="22">
        <f>IF(Q22&lt;&gt;0,Q22+'Basic Price Adjustment'!$E45,"")</f>
        <v>120.75</v>
      </c>
      <c r="S22" s="115">
        <v>116</v>
      </c>
      <c r="T22" s="22">
        <f>IF(S22&lt;&gt;0,S22+'Basic Price Adjustment'!$E45,"")</f>
        <v>112.75</v>
      </c>
      <c r="U22" s="115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79.64</v>
      </c>
      <c r="D23" s="21">
        <f>IF(C23&lt;&gt;0,C23+'Basic Price Adjustment'!$E46,"")</f>
        <v>76.34</v>
      </c>
      <c r="E23" s="109">
        <v>79.64</v>
      </c>
      <c r="F23" s="21">
        <f>IF(E23&lt;&gt;0,E23+'Basic Price Adjustment'!$E46,"")</f>
        <v>76.34</v>
      </c>
      <c r="G23" s="109">
        <v>95.45</v>
      </c>
      <c r="H23" s="21">
        <f>IF(G23&lt;&gt;0,G23+'Basic Price Adjustment'!$E46,"")</f>
        <v>92.15</v>
      </c>
      <c r="I23" s="109">
        <v>79.64</v>
      </c>
      <c r="J23" s="21">
        <f>IF(I23&lt;&gt;0,I23+'Basic Price Adjustment'!$E46,"")</f>
        <v>76.34</v>
      </c>
      <c r="K23" s="109">
        <v>102.14</v>
      </c>
      <c r="L23" s="21">
        <f>IF(K23&lt;&gt;0,K23+'Basic Price Adjustment'!$E46,"")</f>
        <v>98.84</v>
      </c>
      <c r="M23" s="112">
        <v>96.89</v>
      </c>
      <c r="N23" s="21">
        <f>IF(M23&lt;&gt;0,M23+'Basic Price Adjustment'!$E46,"")</f>
        <v>93.59</v>
      </c>
      <c r="O23" s="112">
        <v>110.7</v>
      </c>
      <c r="P23" s="21">
        <f>IF(O23&lt;&gt;0,O23+'Basic Price Adjustment'!$E46,"")</f>
        <v>107.4</v>
      </c>
      <c r="Q23" s="109">
        <v>110</v>
      </c>
      <c r="R23" s="21">
        <f>IF(Q23&lt;&gt;0,Q23+'Basic Price Adjustment'!$E46,"")</f>
        <v>106.7</v>
      </c>
      <c r="S23" s="109">
        <v>95</v>
      </c>
      <c r="T23" s="21">
        <f>IF(S23&lt;&gt;0,S23+'Basic Price Adjustment'!$E46,"")</f>
        <v>91.7</v>
      </c>
      <c r="U23" s="109">
        <v>119</v>
      </c>
      <c r="V23" s="21">
        <f>IF(U23&lt;&gt;0,U23+'Basic Price Adjustment'!$E46,"")</f>
        <v>115.7</v>
      </c>
    </row>
    <row r="24" spans="1:22" ht="20.100000000000001" customHeight="1" x14ac:dyDescent="0.2">
      <c r="A24" s="103">
        <v>15</v>
      </c>
      <c r="B24" s="49" t="s">
        <v>117</v>
      </c>
      <c r="C24" s="115">
        <v>81.900000000000006</v>
      </c>
      <c r="D24" s="22">
        <f>IF(C24&lt;&gt;0,C24+'Basic Price Adjustment'!$E47,"")</f>
        <v>78.510000000000005</v>
      </c>
      <c r="E24" s="109">
        <v>81.900000000000006</v>
      </c>
      <c r="F24" s="22">
        <f>IF(E24&lt;&gt;0,E24+'Basic Price Adjustment'!$E47,"")</f>
        <v>78.510000000000005</v>
      </c>
      <c r="G24" s="115">
        <v>99.58</v>
      </c>
      <c r="H24" s="22">
        <f>IF(G24&lt;&gt;0,G24+'Basic Price Adjustment'!$E47,"")</f>
        <v>96.19</v>
      </c>
      <c r="I24" s="115">
        <v>81.900000000000006</v>
      </c>
      <c r="J24" s="22">
        <f>IF(I24&lt;&gt;0,I24+'Basic Price Adjustment'!$E47,"")</f>
        <v>78.510000000000005</v>
      </c>
      <c r="K24" s="115">
        <v>105.66</v>
      </c>
      <c r="L24" s="22">
        <f>IF(K24&lt;&gt;0,K24+'Basic Price Adjustment'!$E47,"")</f>
        <v>102.27</v>
      </c>
      <c r="M24" s="116">
        <v>100.98</v>
      </c>
      <c r="N24" s="22">
        <f>IF(M24&lt;&gt;0,M24+'Basic Price Adjustment'!$E47,"")</f>
        <v>97.59</v>
      </c>
      <c r="O24" s="116">
        <v>111.77</v>
      </c>
      <c r="P24" s="22">
        <f>IF(O24&lt;&gt;0,O24+'Basic Price Adjustment'!$E47,"")</f>
        <v>108.38</v>
      </c>
      <c r="Q24" s="115">
        <v>121</v>
      </c>
      <c r="R24" s="22">
        <f>IF(Q24&lt;&gt;0,Q24+'Basic Price Adjustment'!$E47,"")</f>
        <v>117.61</v>
      </c>
      <c r="S24" s="115">
        <v>120</v>
      </c>
      <c r="T24" s="22">
        <f>IF(S24&lt;&gt;0,S24+'Basic Price Adjustment'!$E47,"")</f>
        <v>116.61</v>
      </c>
      <c r="U24" s="115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68.95</v>
      </c>
      <c r="D25" s="21">
        <f>IF(C25&lt;&gt;0,C25+'Basic Price Adjustment'!$E48,"")</f>
        <v>66.42</v>
      </c>
      <c r="E25" s="109">
        <v>68.95</v>
      </c>
      <c r="F25" s="21">
        <f>IF(E25&lt;&gt;0,E25+'Basic Price Adjustment'!$E48,"")</f>
        <v>66.42</v>
      </c>
      <c r="G25" s="109">
        <v>83.67</v>
      </c>
      <c r="H25" s="21">
        <f>IF(G25&lt;&gt;0,G25+'Basic Price Adjustment'!$E48,"")</f>
        <v>81.14</v>
      </c>
      <c r="I25" s="109">
        <v>68.95</v>
      </c>
      <c r="J25" s="21">
        <f>IF(I25&lt;&gt;0,I25+'Basic Price Adjustment'!$E48,"")</f>
        <v>66.42</v>
      </c>
      <c r="K25" s="109">
        <v>90.71</v>
      </c>
      <c r="L25" s="21">
        <f>IF(K25&lt;&gt;0,K25+'Basic Price Adjustment'!$E48,"")</f>
        <v>88.179999999999993</v>
      </c>
      <c r="M25" s="112">
        <v>79.8</v>
      </c>
      <c r="N25" s="21">
        <f>IF(M25&lt;&gt;0,M25+'Basic Price Adjustment'!$E48,"")</f>
        <v>77.27</v>
      </c>
      <c r="O25" s="112">
        <v>93.52</v>
      </c>
      <c r="P25" s="21">
        <f>IF(O25&lt;&gt;0,O25+'Basic Price Adjustment'!$E48,"")</f>
        <v>90.99</v>
      </c>
      <c r="Q25" s="109">
        <v>89</v>
      </c>
      <c r="R25" s="21">
        <f>IF(Q25&lt;&gt;0,Q25+'Basic Price Adjustment'!$E48,"")</f>
        <v>86.47</v>
      </c>
      <c r="S25" s="109">
        <v>77</v>
      </c>
      <c r="T25" s="21">
        <f>IF(S25&lt;&gt;0,S25+'Basic Price Adjustment'!$E48,"")</f>
        <v>74.47</v>
      </c>
      <c r="U25" s="109">
        <v>107</v>
      </c>
      <c r="V25" s="21">
        <f>IF(U25&lt;&gt;0,U25+'Basic Price Adjustment'!$E48,"")</f>
        <v>104.47</v>
      </c>
    </row>
    <row r="26" spans="1:22" ht="20.100000000000001" customHeight="1" x14ac:dyDescent="0.2">
      <c r="A26" s="103">
        <v>17</v>
      </c>
      <c r="B26" s="49" t="s">
        <v>119</v>
      </c>
      <c r="C26" s="115">
        <v>70.98</v>
      </c>
      <c r="D26" s="22">
        <f>IF(C26&lt;&gt;0,C26+'Basic Price Adjustment'!$E49,"")</f>
        <v>68.45</v>
      </c>
      <c r="E26" s="109">
        <v>70.98</v>
      </c>
      <c r="F26" s="22">
        <f>IF(E26&lt;&gt;0,E26+'Basic Price Adjustment'!$E49,"")</f>
        <v>68.45</v>
      </c>
      <c r="G26" s="115">
        <v>83.67</v>
      </c>
      <c r="H26" s="22">
        <f>IF(G26&lt;&gt;0,G26+'Basic Price Adjustment'!$E49,"")</f>
        <v>81.14</v>
      </c>
      <c r="I26" s="115">
        <v>70.98</v>
      </c>
      <c r="J26" s="22">
        <f>IF(I26&lt;&gt;0,I26+'Basic Price Adjustment'!$E49,"")</f>
        <v>68.45</v>
      </c>
      <c r="K26" s="115">
        <v>93.66</v>
      </c>
      <c r="L26" s="22">
        <f>IF(K26&lt;&gt;0,K26+'Basic Price Adjustment'!$E49,"")</f>
        <v>91.13</v>
      </c>
      <c r="M26" s="116">
        <v>81.8</v>
      </c>
      <c r="N26" s="22">
        <f>IF(M26&lt;&gt;0,M26+'Basic Price Adjustment'!$E49,"")</f>
        <v>79.27</v>
      </c>
      <c r="O26" s="116">
        <v>96.35</v>
      </c>
      <c r="P26" s="22">
        <f>IF(O26&lt;&gt;0,O26+'Basic Price Adjustment'!$E49,"")</f>
        <v>93.82</v>
      </c>
      <c r="Q26" s="115">
        <v>102</v>
      </c>
      <c r="R26" s="22">
        <f>IF(Q26&lt;&gt;0,Q26+'Basic Price Adjustment'!$E49,"")</f>
        <v>99.47</v>
      </c>
      <c r="S26" s="115">
        <v>98</v>
      </c>
      <c r="T26" s="22">
        <f>IF(S26&lt;&gt;0,S26+'Basic Price Adjustment'!$E49,"")</f>
        <v>95.47</v>
      </c>
      <c r="U26" s="115">
        <v>107</v>
      </c>
      <c r="V26" s="22">
        <f>IF(U26&lt;&gt;0,U26+'Basic Price Adjustment'!$E49,"")</f>
        <v>104.47</v>
      </c>
    </row>
    <row r="27" spans="1:22" ht="20.100000000000001" customHeight="1" x14ac:dyDescent="0.2">
      <c r="A27" s="105">
        <v>81</v>
      </c>
      <c r="B27" s="33" t="s">
        <v>120</v>
      </c>
      <c r="C27" s="29">
        <v>206.76</v>
      </c>
      <c r="D27" s="21">
        <f>IF(C27&lt;&gt;0,C27+'Basic Price Adjustment'!$E50,"")</f>
        <v>203.54999999999998</v>
      </c>
      <c r="E27" s="110">
        <v>206.76</v>
      </c>
      <c r="F27" s="21">
        <f>IF(E27&lt;&gt;0,E27+'Basic Price Adjustment'!$E50,"")</f>
        <v>203.54999999999998</v>
      </c>
      <c r="G27" s="29">
        <v>222.36</v>
      </c>
      <c r="H27" s="21">
        <f>IF(G27&lt;&gt;0,G27+'Basic Price Adjustment'!$E50,"")</f>
        <v>219.15</v>
      </c>
      <c r="I27" s="29">
        <v>206.76</v>
      </c>
      <c r="J27" s="21">
        <f>IF(I27&lt;&gt;0,I27+'Basic Price Adjustment'!$E50,"")</f>
        <v>203.54999999999998</v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7">
        <v>84</v>
      </c>
      <c r="B28" s="46" t="s">
        <v>121</v>
      </c>
      <c r="C28" s="31">
        <v>102.68</v>
      </c>
      <c r="D28" s="26">
        <f>IF(C28&lt;&gt;0,C28+'Basic Price Adjustment'!$E51,"")</f>
        <v>99.25</v>
      </c>
      <c r="E28" s="110">
        <v>102.68</v>
      </c>
      <c r="F28" s="26">
        <f>IF(E28&lt;&gt;0,E28+'Basic Price Adjustment'!$E51,"")</f>
        <v>99.25</v>
      </c>
      <c r="G28" s="31">
        <v>107.88</v>
      </c>
      <c r="H28" s="26">
        <f>IF(G28&lt;&gt;0,G28+'Basic Price Adjustment'!$E51,"")</f>
        <v>104.44999999999999</v>
      </c>
      <c r="I28" s="31">
        <v>102.68</v>
      </c>
      <c r="J28" s="26">
        <f>IF(I28&lt;&gt;0,I28+'Basic Price Adjustment'!$E51,"")</f>
        <v>99.25</v>
      </c>
      <c r="K28" s="114"/>
      <c r="L28" s="26" t="str">
        <f>IF(K28&lt;&gt;0,K28+'Basic Price Adjustment'!$E51,"")</f>
        <v/>
      </c>
      <c r="M28" s="113"/>
      <c r="N28" s="26" t="str">
        <f>IF(M28&lt;&gt;0,M28+'Basic Price Adjustment'!$E51,"")</f>
        <v/>
      </c>
      <c r="O28" s="113"/>
      <c r="P28" s="26" t="str">
        <f>IF(O28&lt;&gt;0,O28+'Basic Price Adjustment'!$E51,"")</f>
        <v/>
      </c>
      <c r="Q28" s="45"/>
      <c r="R28" s="26" t="str">
        <f>IF(Q28&lt;&gt;0,Q28+'Basic Price Adjustment'!$E51,"")</f>
        <v/>
      </c>
      <c r="S28" s="31"/>
      <c r="T28" s="26" t="str">
        <f>IF(S28&lt;&gt;0,S28+'Basic Price Adjustment'!$E51,"")</f>
        <v/>
      </c>
      <c r="U28" s="45"/>
      <c r="V28" s="26" t="str">
        <f>IF(U28&lt;&gt;0,U28+'Basic Price Adjustment'!$E51,"")</f>
        <v/>
      </c>
    </row>
  </sheetData>
  <mergeCells count="51">
    <mergeCell ref="C2:J2"/>
    <mergeCell ref="K2:P2"/>
    <mergeCell ref="Q2:T2"/>
    <mergeCell ref="U2:V2"/>
    <mergeCell ref="X7:Y7"/>
    <mergeCell ref="K7:L7"/>
    <mergeCell ref="M7:N7"/>
    <mergeCell ref="E7:F7"/>
    <mergeCell ref="E6:F6"/>
    <mergeCell ref="X8:Y8"/>
    <mergeCell ref="AA7:AB7"/>
    <mergeCell ref="AA8:AB8"/>
    <mergeCell ref="X6:Y6"/>
    <mergeCell ref="AA6:AB6"/>
    <mergeCell ref="Q8:R8"/>
    <mergeCell ref="M8:N8"/>
    <mergeCell ref="O8:P8"/>
    <mergeCell ref="Q3:T3"/>
    <mergeCell ref="U3:V3"/>
    <mergeCell ref="U7:V7"/>
    <mergeCell ref="S8:T8"/>
    <mergeCell ref="U6:V6"/>
    <mergeCell ref="U8:V8"/>
    <mergeCell ref="Q6:R6"/>
    <mergeCell ref="S6:T6"/>
    <mergeCell ref="Q7:R7"/>
    <mergeCell ref="S7:T7"/>
    <mergeCell ref="O6:P6"/>
    <mergeCell ref="O7:P7"/>
    <mergeCell ref="K3:P3"/>
    <mergeCell ref="K8:L8"/>
    <mergeCell ref="K4:P4"/>
    <mergeCell ref="K5:P5"/>
    <mergeCell ref="K6:L6"/>
    <mergeCell ref="M6:N6"/>
    <mergeCell ref="E8:F8"/>
    <mergeCell ref="A3:A8"/>
    <mergeCell ref="B3:B4"/>
    <mergeCell ref="C3:J3"/>
    <mergeCell ref="C6:D6"/>
    <mergeCell ref="G6:H6"/>
    <mergeCell ref="I6:J6"/>
    <mergeCell ref="B5:B6"/>
    <mergeCell ref="C5:J5"/>
    <mergeCell ref="C4:J4"/>
    <mergeCell ref="C7:D7"/>
    <mergeCell ref="G7:H7"/>
    <mergeCell ref="I7:J7"/>
    <mergeCell ref="C8:D8"/>
    <mergeCell ref="G8:H8"/>
    <mergeCell ref="I8:J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AR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4" width="11.7109375" style="1" customWidth="1"/>
    <col min="5" max="8" width="11.7109375" style="3" bestFit="1" customWidth="1"/>
    <col min="9" max="14" width="11.7109375" style="1" customWidth="1"/>
    <col min="15" max="16384" width="9.140625" style="3"/>
  </cols>
  <sheetData>
    <row r="2" spans="1:44" ht="15" customHeight="1" thickBot="1" x14ac:dyDescent="0.25">
      <c r="C2" s="181" t="s">
        <v>316</v>
      </c>
      <c r="D2" s="181"/>
      <c r="E2" s="177" t="s">
        <v>317</v>
      </c>
      <c r="F2" s="177"/>
      <c r="G2" s="177" t="s">
        <v>345</v>
      </c>
      <c r="H2" s="177"/>
      <c r="I2" s="177" t="s">
        <v>329</v>
      </c>
      <c r="J2" s="177"/>
      <c r="K2" s="177" t="s">
        <v>318</v>
      </c>
      <c r="L2" s="177"/>
      <c r="M2" s="177"/>
      <c r="N2" s="177"/>
    </row>
    <row r="3" spans="1:44" s="27" customFormat="1" ht="30" customHeight="1" x14ac:dyDescent="0.2">
      <c r="A3" s="170" t="s">
        <v>10</v>
      </c>
      <c r="B3" s="170" t="s">
        <v>238</v>
      </c>
      <c r="C3" s="159" t="s">
        <v>258</v>
      </c>
      <c r="D3" s="160"/>
      <c r="E3" s="58" t="s">
        <v>259</v>
      </c>
      <c r="F3" s="52"/>
      <c r="G3" s="59"/>
      <c r="H3" s="59"/>
      <c r="I3" s="58"/>
      <c r="J3" s="52"/>
      <c r="K3" s="159" t="s">
        <v>257</v>
      </c>
      <c r="L3" s="163"/>
      <c r="M3" s="163"/>
      <c r="N3" s="160"/>
    </row>
    <row r="4" spans="1:44" s="27" customFormat="1" ht="30" customHeight="1" thickBot="1" x14ac:dyDescent="0.25">
      <c r="A4" s="171"/>
      <c r="B4" s="172"/>
      <c r="C4" s="149"/>
      <c r="D4" s="150"/>
      <c r="E4" s="186"/>
      <c r="F4" s="187"/>
      <c r="G4" s="187"/>
      <c r="H4" s="187"/>
      <c r="I4" s="187"/>
      <c r="J4" s="188"/>
      <c r="K4" s="161"/>
      <c r="L4" s="180"/>
      <c r="M4" s="180"/>
      <c r="N4" s="162"/>
    </row>
    <row r="5" spans="1:44" s="27" customFormat="1" ht="30" customHeight="1" x14ac:dyDescent="0.2">
      <c r="A5" s="171"/>
      <c r="B5" s="173" t="s">
        <v>11</v>
      </c>
      <c r="C5" s="159" t="s">
        <v>96</v>
      </c>
      <c r="D5" s="160"/>
      <c r="E5" s="66" t="s">
        <v>60</v>
      </c>
      <c r="F5" s="67"/>
      <c r="G5" s="67"/>
      <c r="H5" s="67"/>
      <c r="I5" s="58"/>
      <c r="J5" s="52"/>
      <c r="K5" s="159" t="s">
        <v>102</v>
      </c>
      <c r="L5" s="163"/>
      <c r="M5" s="163"/>
      <c r="N5" s="160"/>
    </row>
    <row r="6" spans="1:44" s="27" customFormat="1" ht="30" customHeight="1" thickBot="1" x14ac:dyDescent="0.25">
      <c r="A6" s="171"/>
      <c r="B6" s="174"/>
      <c r="C6" s="149" t="s">
        <v>86</v>
      </c>
      <c r="D6" s="164"/>
      <c r="E6" s="186" t="s">
        <v>261</v>
      </c>
      <c r="F6" s="188"/>
      <c r="G6" s="175" t="s">
        <v>260</v>
      </c>
      <c r="H6" s="176"/>
      <c r="I6" s="149" t="s">
        <v>262</v>
      </c>
      <c r="J6" s="164"/>
      <c r="K6" s="161" t="s">
        <v>87</v>
      </c>
      <c r="L6" s="162"/>
      <c r="M6" s="161" t="s">
        <v>144</v>
      </c>
      <c r="N6" s="162"/>
    </row>
    <row r="7" spans="1:44" ht="20.100000000000001" customHeight="1" x14ac:dyDescent="0.2">
      <c r="A7" s="171"/>
      <c r="B7" s="23" t="s">
        <v>15</v>
      </c>
      <c r="C7" s="151" t="s">
        <v>25</v>
      </c>
      <c r="D7" s="191"/>
      <c r="E7" s="155" t="s">
        <v>270</v>
      </c>
      <c r="F7" s="156"/>
      <c r="G7" s="155" t="s">
        <v>272</v>
      </c>
      <c r="H7" s="156"/>
      <c r="I7" s="155" t="s">
        <v>137</v>
      </c>
      <c r="J7" s="156"/>
      <c r="K7" s="151" t="s">
        <v>23</v>
      </c>
      <c r="L7" s="152"/>
      <c r="M7" s="90" t="s">
        <v>143</v>
      </c>
      <c r="N7" s="91"/>
    </row>
    <row r="8" spans="1:44" ht="20.100000000000001" customHeight="1" thickBot="1" x14ac:dyDescent="0.25">
      <c r="A8" s="172"/>
      <c r="B8" s="24"/>
      <c r="C8" s="189" t="s">
        <v>86</v>
      </c>
      <c r="D8" s="190"/>
      <c r="E8" s="157" t="s">
        <v>271</v>
      </c>
      <c r="F8" s="158"/>
      <c r="G8" s="157" t="s">
        <v>273</v>
      </c>
      <c r="H8" s="158"/>
      <c r="I8" s="157" t="s">
        <v>138</v>
      </c>
      <c r="J8" s="158"/>
      <c r="K8" s="153" t="s">
        <v>88</v>
      </c>
      <c r="L8" s="154"/>
      <c r="M8" s="92" t="s">
        <v>142</v>
      </c>
      <c r="N8" s="93"/>
    </row>
    <row r="9" spans="1:44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</row>
    <row r="10" spans="1:44" ht="20.100000000000001" customHeight="1" x14ac:dyDescent="0.2">
      <c r="A10" s="103">
        <v>1</v>
      </c>
      <c r="B10" s="51" t="s">
        <v>103</v>
      </c>
      <c r="C10" s="121">
        <v>71</v>
      </c>
      <c r="D10" s="25">
        <f>IF(C10&lt;&gt;0,C10+'Basic Price Adjustment'!$E33,"")</f>
        <v>69.23</v>
      </c>
      <c r="E10" s="111">
        <v>72</v>
      </c>
      <c r="F10" s="25">
        <f>IF(E10&lt;&gt;0,E10+'Basic Price Adjustment'!$E33,"")</f>
        <v>70.23</v>
      </c>
      <c r="G10" s="121">
        <v>76</v>
      </c>
      <c r="H10" s="25">
        <f>IF(G10&lt;&gt;0,G10+'Basic Price Adjustment'!$E33,"")</f>
        <v>74.23</v>
      </c>
      <c r="I10" s="121">
        <v>84.5</v>
      </c>
      <c r="J10" s="25">
        <f>IF(I10&lt;&gt;0,I10+'Basic Price Adjustment'!$E33,"")</f>
        <v>82.73</v>
      </c>
      <c r="K10" s="121">
        <v>75.5</v>
      </c>
      <c r="L10" s="25">
        <f>IF(K10&lt;&gt;0,K10+'Basic Price Adjustment'!$E33,"")</f>
        <v>73.73</v>
      </c>
      <c r="M10" s="121">
        <v>72</v>
      </c>
      <c r="N10" s="25">
        <f>IF(M10&lt;&gt;0,M10+'Basic Price Adjustment'!$E33,"")</f>
        <v>70.23</v>
      </c>
    </row>
    <row r="11" spans="1:44" s="47" customFormat="1" ht="20.100000000000001" customHeight="1" thickBot="1" x14ac:dyDescent="0.25">
      <c r="A11" s="105">
        <v>2</v>
      </c>
      <c r="B11" s="33" t="s">
        <v>104</v>
      </c>
      <c r="C11" s="109">
        <v>71</v>
      </c>
      <c r="D11" s="21">
        <f>IF(C11&lt;&gt;0,C11+'Basic Price Adjustment'!$E34,"")</f>
        <v>69.010000000000005</v>
      </c>
      <c r="E11" s="111">
        <v>74</v>
      </c>
      <c r="F11" s="21">
        <f>IF(E11&lt;&gt;0,E11+'Basic Price Adjustment'!$E34,"")</f>
        <v>72.010000000000005</v>
      </c>
      <c r="G11" s="109">
        <v>77</v>
      </c>
      <c r="H11" s="21">
        <f>IF(G11&lt;&gt;0,G11+'Basic Price Adjustment'!$E34,"")</f>
        <v>75.010000000000005</v>
      </c>
      <c r="I11" s="109">
        <v>88</v>
      </c>
      <c r="J11" s="21">
        <f>IF(I11&lt;&gt;0,I11+'Basic Price Adjustment'!$E34,"")</f>
        <v>86.01</v>
      </c>
      <c r="K11" s="109">
        <v>76.5</v>
      </c>
      <c r="L11" s="21">
        <f>IF(K11&lt;&gt;0,K11+'Basic Price Adjustment'!$E34,"")</f>
        <v>74.510000000000005</v>
      </c>
      <c r="M11" s="109">
        <v>75</v>
      </c>
      <c r="N11" s="21">
        <f>IF(M11&lt;&gt;0,M11+'Basic Price Adjustment'!$E34,"")</f>
        <v>73.010000000000005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44" ht="20.100000000000001" customHeight="1" x14ac:dyDescent="0.2">
      <c r="A12" s="103">
        <v>3</v>
      </c>
      <c r="B12" s="49" t="s">
        <v>105</v>
      </c>
      <c r="C12" s="109">
        <v>68</v>
      </c>
      <c r="D12" s="22">
        <f>IF(C12&lt;&gt;0,C12+'Basic Price Adjustment'!$E35,"")</f>
        <v>65.739999999999995</v>
      </c>
      <c r="E12" s="111">
        <v>71</v>
      </c>
      <c r="F12" s="22">
        <f>IF(E12&lt;&gt;0,E12+'Basic Price Adjustment'!$E35,"")</f>
        <v>68.739999999999995</v>
      </c>
      <c r="G12" s="109">
        <v>76</v>
      </c>
      <c r="H12" s="22">
        <f>IF(G12&lt;&gt;0,G12+'Basic Price Adjustment'!$E35,"")</f>
        <v>73.739999999999995</v>
      </c>
      <c r="I12" s="109">
        <v>88.5</v>
      </c>
      <c r="J12" s="22">
        <f>IF(I12&lt;&gt;0,I12+'Basic Price Adjustment'!$E35,"")</f>
        <v>86.24</v>
      </c>
      <c r="K12" s="109">
        <v>77.5</v>
      </c>
      <c r="L12" s="22">
        <f>IF(K12&lt;&gt;0,K12+'Basic Price Adjustment'!$E35,"")</f>
        <v>75.239999999999995</v>
      </c>
      <c r="M12" s="109">
        <v>72.5</v>
      </c>
      <c r="N12" s="22">
        <f>IF(M12&lt;&gt;0,M12+'Basic Price Adjustment'!$E35,"")</f>
        <v>70.239999999999995</v>
      </c>
    </row>
    <row r="13" spans="1:44" s="47" customFormat="1" ht="20.100000000000001" customHeight="1" thickBot="1" x14ac:dyDescent="0.25">
      <c r="A13" s="105">
        <v>4</v>
      </c>
      <c r="B13" s="33" t="s">
        <v>106</v>
      </c>
      <c r="C13" s="109">
        <v>71</v>
      </c>
      <c r="D13" s="21">
        <f>IF(C13&lt;&gt;0,C13+'Basic Price Adjustment'!$E36,"")</f>
        <v>68.739999999999995</v>
      </c>
      <c r="E13" s="111">
        <v>71</v>
      </c>
      <c r="F13" s="21">
        <f>IF(E13&lt;&gt;0,E13+'Basic Price Adjustment'!$E36,"")</f>
        <v>68.739999999999995</v>
      </c>
      <c r="G13" s="109">
        <v>77</v>
      </c>
      <c r="H13" s="21">
        <f>IF(G13&lt;&gt;0,G13+'Basic Price Adjustment'!$E36,"")</f>
        <v>74.739999999999995</v>
      </c>
      <c r="I13" s="109">
        <v>88.5</v>
      </c>
      <c r="J13" s="21">
        <f>IF(I13&lt;&gt;0,I13+'Basic Price Adjustment'!$E36,"")</f>
        <v>86.24</v>
      </c>
      <c r="K13" s="109">
        <v>77.5</v>
      </c>
      <c r="L13" s="21">
        <f>IF(K13&lt;&gt;0,K13+'Basic Price Adjustment'!$E36,"")</f>
        <v>75.239999999999995</v>
      </c>
      <c r="M13" s="109">
        <v>72</v>
      </c>
      <c r="N13" s="21">
        <f>IF(M13&lt;&gt;0,M13+'Basic Price Adjustment'!$E36,"")</f>
        <v>69.739999999999995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ht="20.100000000000001" customHeight="1" x14ac:dyDescent="0.2">
      <c r="A14" s="103">
        <v>5</v>
      </c>
      <c r="B14" s="49" t="s">
        <v>107</v>
      </c>
      <c r="C14" s="109">
        <v>71</v>
      </c>
      <c r="D14" s="22">
        <f>IF(C14&lt;&gt;0,C14+'Basic Price Adjustment'!$E37,"")</f>
        <v>68.650000000000006</v>
      </c>
      <c r="E14" s="111">
        <v>73</v>
      </c>
      <c r="F14" s="22">
        <f>IF(E14&lt;&gt;0,E14+'Basic Price Adjustment'!$E37,"")</f>
        <v>70.650000000000006</v>
      </c>
      <c r="G14" s="109">
        <v>77</v>
      </c>
      <c r="H14" s="22">
        <f>IF(G14&lt;&gt;0,G14+'Basic Price Adjustment'!$E37,"")</f>
        <v>74.650000000000006</v>
      </c>
      <c r="I14" s="109">
        <v>88.5</v>
      </c>
      <c r="J14" s="22">
        <f>IF(I14&lt;&gt;0,I14+'Basic Price Adjustment'!$E37,"")</f>
        <v>86.15</v>
      </c>
      <c r="K14" s="109">
        <v>78</v>
      </c>
      <c r="L14" s="22">
        <f>IF(K14&lt;&gt;0,K14+'Basic Price Adjustment'!$E37,"")</f>
        <v>75.650000000000006</v>
      </c>
      <c r="M14" s="109">
        <v>74</v>
      </c>
      <c r="N14" s="22">
        <f>IF(M14&lt;&gt;0,M14+'Basic Price Adjustment'!$E37,"")</f>
        <v>71.650000000000006</v>
      </c>
    </row>
    <row r="15" spans="1:44" s="47" customFormat="1" ht="20.100000000000001" customHeight="1" thickBot="1" x14ac:dyDescent="0.25">
      <c r="A15" s="105">
        <v>6</v>
      </c>
      <c r="B15" s="33" t="s">
        <v>108</v>
      </c>
      <c r="C15" s="109">
        <v>89</v>
      </c>
      <c r="D15" s="21">
        <f>IF(C15&lt;&gt;0,C15+'Basic Price Adjustment'!$E38,"")</f>
        <v>86.69</v>
      </c>
      <c r="E15" s="112">
        <v>76</v>
      </c>
      <c r="F15" s="21">
        <f>IF(E15&lt;&gt;0,E15+'Basic Price Adjustment'!$E38,"")</f>
        <v>73.69</v>
      </c>
      <c r="G15" s="109">
        <v>86</v>
      </c>
      <c r="H15" s="21">
        <f>IF(G15&lt;&gt;0,G15+'Basic Price Adjustment'!$E38,"")</f>
        <v>83.69</v>
      </c>
      <c r="I15" s="109">
        <v>102</v>
      </c>
      <c r="J15" s="21">
        <f>IF(I15&lt;&gt;0,I15+'Basic Price Adjustment'!$E38,"")</f>
        <v>99.69</v>
      </c>
      <c r="K15" s="109">
        <v>84.5</v>
      </c>
      <c r="L15" s="21">
        <f>IF(K15&lt;&gt;0,K15+'Basic Price Adjustment'!$E38,"")</f>
        <v>82.19</v>
      </c>
      <c r="M15" s="109">
        <v>76</v>
      </c>
      <c r="N15" s="21">
        <f>IF(M15&lt;&gt;0,M15+'Basic Price Adjustment'!$E38,"")</f>
        <v>73.69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spans="1:44" ht="20.100000000000001" customHeight="1" x14ac:dyDescent="0.2">
      <c r="A16" s="103">
        <v>7</v>
      </c>
      <c r="B16" s="49" t="s">
        <v>109</v>
      </c>
      <c r="C16" s="109">
        <v>79</v>
      </c>
      <c r="D16" s="22">
        <f>IF(C16&lt;&gt;0,C16+'Basic Price Adjustment'!$E39,"")</f>
        <v>76.87</v>
      </c>
      <c r="E16" s="112">
        <v>73</v>
      </c>
      <c r="F16" s="22">
        <f>IF(E16&lt;&gt;0,E16+'Basic Price Adjustment'!$E39,"")</f>
        <v>70.87</v>
      </c>
      <c r="G16" s="109">
        <v>80</v>
      </c>
      <c r="H16" s="22">
        <f>IF(G16&lt;&gt;0,G16+'Basic Price Adjustment'!$E39,"")</f>
        <v>77.87</v>
      </c>
      <c r="I16" s="109">
        <v>89</v>
      </c>
      <c r="J16" s="22">
        <f>IF(I16&lt;&gt;0,I16+'Basic Price Adjustment'!$E39,"")</f>
        <v>86.87</v>
      </c>
      <c r="K16" s="109">
        <v>81</v>
      </c>
      <c r="L16" s="22">
        <f>IF(K16&lt;&gt;0,K16+'Basic Price Adjustment'!$E39,"")</f>
        <v>78.87</v>
      </c>
      <c r="M16" s="109">
        <v>74</v>
      </c>
      <c r="N16" s="22">
        <f>IF(M16&lt;&gt;0,M16+'Basic Price Adjustment'!$E39,"")</f>
        <v>71.87</v>
      </c>
    </row>
    <row r="17" spans="1:44" s="47" customFormat="1" ht="20.100000000000001" customHeight="1" thickBot="1" x14ac:dyDescent="0.25">
      <c r="A17" s="105">
        <v>8</v>
      </c>
      <c r="B17" s="33" t="s">
        <v>110</v>
      </c>
      <c r="C17" s="109">
        <v>75</v>
      </c>
      <c r="D17" s="21">
        <f>IF(C17&lt;&gt;0,C17+'Basic Price Adjustment'!$E40,"")</f>
        <v>72.2</v>
      </c>
      <c r="E17" s="111">
        <v>77</v>
      </c>
      <c r="F17" s="21">
        <f>IF(E17&lt;&gt;0,E17+'Basic Price Adjustment'!$E40,"")</f>
        <v>74.2</v>
      </c>
      <c r="G17" s="109">
        <v>84</v>
      </c>
      <c r="H17" s="21">
        <f>IF(G17&lt;&gt;0,G17+'Basic Price Adjustment'!$E40,"")</f>
        <v>81.2</v>
      </c>
      <c r="I17" s="109">
        <v>93</v>
      </c>
      <c r="J17" s="21">
        <f>IF(I17&lt;&gt;0,I17+'Basic Price Adjustment'!$E40,"")</f>
        <v>90.2</v>
      </c>
      <c r="K17" s="109">
        <v>85</v>
      </c>
      <c r="L17" s="21">
        <f>IF(K17&lt;&gt;0,K17+'Basic Price Adjustment'!$E40,"")</f>
        <v>82.2</v>
      </c>
      <c r="M17" s="109">
        <v>78</v>
      </c>
      <c r="N17" s="21">
        <f>IF(M17&lt;&gt;0,M17+'Basic Price Adjustment'!$E40,"")</f>
        <v>75.2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ht="20.100000000000001" customHeight="1" x14ac:dyDescent="0.2">
      <c r="A18" s="103">
        <v>9</v>
      </c>
      <c r="B18" s="49" t="s">
        <v>111</v>
      </c>
      <c r="C18" s="109">
        <v>81</v>
      </c>
      <c r="D18" s="22">
        <f>IF(C18&lt;&gt;0,C18+'Basic Price Adjustment'!$E41,"")</f>
        <v>78.239999999999995</v>
      </c>
      <c r="E18" s="111">
        <v>83</v>
      </c>
      <c r="F18" s="22">
        <f>IF(E18&lt;&gt;0,E18+'Basic Price Adjustment'!$E41,"")</f>
        <v>80.239999999999995</v>
      </c>
      <c r="G18" s="109">
        <v>89</v>
      </c>
      <c r="H18" s="22">
        <f>IF(G18&lt;&gt;0,G18+'Basic Price Adjustment'!$E41,"")</f>
        <v>86.24</v>
      </c>
      <c r="I18" s="109">
        <v>103</v>
      </c>
      <c r="J18" s="22">
        <f>IF(I18&lt;&gt;0,I18+'Basic Price Adjustment'!$E41,"")</f>
        <v>100.24</v>
      </c>
      <c r="K18" s="109">
        <v>86</v>
      </c>
      <c r="L18" s="22">
        <f>IF(K18&lt;&gt;0,K18+'Basic Price Adjustment'!$E41,"")</f>
        <v>83.24</v>
      </c>
      <c r="M18" s="109">
        <v>82</v>
      </c>
      <c r="N18" s="22">
        <f>IF(M18&lt;&gt;0,M18+'Basic Price Adjustment'!$E41,"")</f>
        <v>79.239999999999995</v>
      </c>
    </row>
    <row r="19" spans="1:44" s="47" customFormat="1" ht="20.100000000000001" customHeight="1" thickBot="1" x14ac:dyDescent="0.25">
      <c r="A19" s="105">
        <v>10</v>
      </c>
      <c r="B19" s="33" t="s">
        <v>112</v>
      </c>
      <c r="C19" s="109">
        <v>72</v>
      </c>
      <c r="D19" s="21">
        <f>IF(C19&lt;&gt;0,C19+'Basic Price Adjustment'!$E42,"")</f>
        <v>69.239999999999995</v>
      </c>
      <c r="E19" s="111">
        <v>75</v>
      </c>
      <c r="F19" s="21">
        <f>IF(E19&lt;&gt;0,E19+'Basic Price Adjustment'!$E42,"")</f>
        <v>72.239999999999995</v>
      </c>
      <c r="G19" s="109">
        <v>82</v>
      </c>
      <c r="H19" s="21">
        <f>IF(G19&lt;&gt;0,G19+'Basic Price Adjustment'!$E42,"")</f>
        <v>79.239999999999995</v>
      </c>
      <c r="I19" s="109">
        <v>91</v>
      </c>
      <c r="J19" s="21">
        <f>IF(I19&lt;&gt;0,I19+'Basic Price Adjustment'!$E42,"")</f>
        <v>88.24</v>
      </c>
      <c r="K19" s="109">
        <v>82.55</v>
      </c>
      <c r="L19" s="21">
        <f>IF(K19&lt;&gt;0,K19+'Basic Price Adjustment'!$E42,"")</f>
        <v>79.789999999999992</v>
      </c>
      <c r="M19" s="109">
        <v>76</v>
      </c>
      <c r="N19" s="21">
        <f>IF(M19&lt;&gt;0,M19+'Basic Price Adjustment'!$E42,"")</f>
        <v>73.239999999999995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0.100000000000001" customHeight="1" x14ac:dyDescent="0.2">
      <c r="A20" s="103">
        <v>11</v>
      </c>
      <c r="B20" s="49" t="s">
        <v>113</v>
      </c>
      <c r="C20" s="109">
        <v>92</v>
      </c>
      <c r="D20" s="22">
        <f>IF(C20&lt;&gt;0,C20+'Basic Price Adjustment'!$E43,"")</f>
        <v>89.29</v>
      </c>
      <c r="E20" s="111">
        <v>82</v>
      </c>
      <c r="F20" s="22">
        <f>IF(E20&lt;&gt;0,E20+'Basic Price Adjustment'!$E43,"")</f>
        <v>79.290000000000006</v>
      </c>
      <c r="G20" s="109">
        <v>89</v>
      </c>
      <c r="H20" s="22">
        <f>IF(G20&lt;&gt;0,G20+'Basic Price Adjustment'!$E43,"")</f>
        <v>86.29</v>
      </c>
      <c r="I20" s="109">
        <v>101</v>
      </c>
      <c r="J20" s="22">
        <f>IF(I20&lt;&gt;0,I20+'Basic Price Adjustment'!$E43,"")</f>
        <v>98.29</v>
      </c>
      <c r="K20" s="109">
        <v>92</v>
      </c>
      <c r="L20" s="22">
        <f>IF(K20&lt;&gt;0,K20+'Basic Price Adjustment'!$E43,"")</f>
        <v>89.29</v>
      </c>
      <c r="M20" s="109">
        <v>83</v>
      </c>
      <c r="N20" s="22">
        <f>IF(M20&lt;&gt;0,M20+'Basic Price Adjustment'!$E43,"")</f>
        <v>80.290000000000006</v>
      </c>
    </row>
    <row r="21" spans="1:44" s="47" customFormat="1" ht="20.100000000000001" customHeight="1" thickBot="1" x14ac:dyDescent="0.25">
      <c r="A21" s="105">
        <v>12</v>
      </c>
      <c r="B21" s="33" t="s">
        <v>114</v>
      </c>
      <c r="C21" s="109">
        <v>103</v>
      </c>
      <c r="D21" s="21">
        <f>IF(C21&lt;&gt;0,C21+'Basic Price Adjustment'!$E44,"")</f>
        <v>99.57</v>
      </c>
      <c r="E21" s="112"/>
      <c r="F21" s="21" t="str">
        <f>IF(E21&lt;&gt;0,E21+'Basic Price Adjustment'!$E44,"")</f>
        <v/>
      </c>
      <c r="G21" s="112"/>
      <c r="H21" s="21" t="str">
        <f>IF(G21&lt;&gt;0,G21+'Basic Price Adjustment'!$E44,"")</f>
        <v/>
      </c>
      <c r="I21" s="109"/>
      <c r="J21" s="21" t="str">
        <f>IF(I21&lt;&gt;0,I21+'Basic Price Adjustment'!$E44,"")</f>
        <v/>
      </c>
      <c r="K21" s="109">
        <v>120</v>
      </c>
      <c r="L21" s="21">
        <f>IF(K21&lt;&gt;0,K21+'Basic Price Adjustment'!$E44,"")</f>
        <v>116.57</v>
      </c>
      <c r="M21" s="109">
        <v>120</v>
      </c>
      <c r="N21" s="21">
        <f>IF(M21&lt;&gt;0,M21+'Basic Price Adjustment'!$E44,"")</f>
        <v>116.57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spans="1:44" ht="20.100000000000001" customHeight="1" x14ac:dyDescent="0.2">
      <c r="A22" s="103">
        <v>13</v>
      </c>
      <c r="B22" s="49" t="s">
        <v>115</v>
      </c>
      <c r="C22" s="109">
        <v>110</v>
      </c>
      <c r="D22" s="22">
        <f>IF(C22&lt;&gt;0,C22+'Basic Price Adjustment'!$E45,"")</f>
        <v>106.75</v>
      </c>
      <c r="E22" s="112"/>
      <c r="F22" s="22" t="str">
        <f>IF(E22&lt;&gt;0,E22+'Basic Price Adjustment'!$E45,"")</f>
        <v/>
      </c>
      <c r="G22" s="112"/>
      <c r="H22" s="22" t="str">
        <f>IF(G22&lt;&gt;0,G22+'Basic Price Adjustment'!$E45,"")</f>
        <v/>
      </c>
      <c r="I22" s="109"/>
      <c r="J22" s="22" t="str">
        <f>IF(I22&lt;&gt;0,I22+'Basic Price Adjustment'!$E45,"")</f>
        <v/>
      </c>
      <c r="K22" s="109">
        <v>120</v>
      </c>
      <c r="L22" s="22">
        <f>IF(K22&lt;&gt;0,K22+'Basic Price Adjustment'!$E45,"")</f>
        <v>116.75</v>
      </c>
      <c r="M22" s="109">
        <v>120</v>
      </c>
      <c r="N22" s="22">
        <f>IF(M22&lt;&gt;0,M22+'Basic Price Adjustment'!$E45,"")</f>
        <v>116.75</v>
      </c>
    </row>
    <row r="23" spans="1:44" s="47" customFormat="1" ht="20.100000000000001" customHeight="1" thickBot="1" x14ac:dyDescent="0.25">
      <c r="A23" s="105">
        <v>14</v>
      </c>
      <c r="B23" s="33" t="s">
        <v>116</v>
      </c>
      <c r="C23" s="109">
        <v>95</v>
      </c>
      <c r="D23" s="21">
        <f>IF(C23&lt;&gt;0,C23+'Basic Price Adjustment'!$E46,"")</f>
        <v>91.7</v>
      </c>
      <c r="E23" s="112">
        <v>105</v>
      </c>
      <c r="F23" s="21">
        <f>IF(E23&lt;&gt;0,E23+'Basic Price Adjustment'!$E46,"")</f>
        <v>101.7</v>
      </c>
      <c r="G23" s="109">
        <v>105</v>
      </c>
      <c r="H23" s="21">
        <f>IF(G23&lt;&gt;0,G23+'Basic Price Adjustment'!$E46,"")</f>
        <v>101.7</v>
      </c>
      <c r="I23" s="109">
        <v>105</v>
      </c>
      <c r="J23" s="21">
        <f>IF(I23&lt;&gt;0,I23+'Basic Price Adjustment'!$E46,"")</f>
        <v>101.7</v>
      </c>
      <c r="K23" s="109">
        <v>120</v>
      </c>
      <c r="L23" s="21">
        <f>IF(K23&lt;&gt;0,K23+'Basic Price Adjustment'!$E46,"")</f>
        <v>116.7</v>
      </c>
      <c r="M23" s="109">
        <v>120</v>
      </c>
      <c r="N23" s="21">
        <f>IF(M23&lt;&gt;0,M23+'Basic Price Adjustment'!$E46,"")</f>
        <v>116.7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spans="1:44" ht="20.100000000000001" customHeight="1" x14ac:dyDescent="0.2">
      <c r="A24" s="103">
        <v>15</v>
      </c>
      <c r="B24" s="49" t="s">
        <v>117</v>
      </c>
      <c r="C24" s="109">
        <v>100</v>
      </c>
      <c r="D24" s="22">
        <f>IF(C24&lt;&gt;0,C24+'Basic Price Adjustment'!$E47,"")</f>
        <v>96.61</v>
      </c>
      <c r="E24" s="112">
        <v>105</v>
      </c>
      <c r="F24" s="22">
        <f>IF(E24&lt;&gt;0,E24+'Basic Price Adjustment'!$E47,"")</f>
        <v>101.61</v>
      </c>
      <c r="G24" s="112">
        <v>105</v>
      </c>
      <c r="H24" s="22">
        <f>IF(G24&lt;&gt;0,G24+'Basic Price Adjustment'!$E47,"")</f>
        <v>101.61</v>
      </c>
      <c r="I24" s="109"/>
      <c r="J24" s="22" t="str">
        <f>IF(I24&lt;&gt;0,I24+'Basic Price Adjustment'!$E47,"")</f>
        <v/>
      </c>
      <c r="K24" s="109">
        <v>120</v>
      </c>
      <c r="L24" s="22">
        <f>IF(K24&lt;&gt;0,K24+'Basic Price Adjustment'!$E47,"")</f>
        <v>116.61</v>
      </c>
      <c r="M24" s="109">
        <v>120</v>
      </c>
      <c r="N24" s="22">
        <f>IF(M24&lt;&gt;0,M24+'Basic Price Adjustment'!$E47,"")</f>
        <v>116.61</v>
      </c>
    </row>
    <row r="25" spans="1:44" s="47" customFormat="1" ht="20.100000000000001" customHeight="1" thickBot="1" x14ac:dyDescent="0.25">
      <c r="A25" s="105">
        <v>16</v>
      </c>
      <c r="B25" s="33" t="s">
        <v>118</v>
      </c>
      <c r="C25" s="109">
        <v>98</v>
      </c>
      <c r="D25" s="21">
        <f>IF(C25&lt;&gt;0,C25+'Basic Price Adjustment'!$E48,"")</f>
        <v>95.47</v>
      </c>
      <c r="E25" s="112">
        <v>80</v>
      </c>
      <c r="F25" s="21">
        <f>IF(E25&lt;&gt;0,E25+'Basic Price Adjustment'!$E48,"")</f>
        <v>77.47</v>
      </c>
      <c r="G25" s="109">
        <v>83</v>
      </c>
      <c r="H25" s="21">
        <f>IF(G25&lt;&gt;0,G25+'Basic Price Adjustment'!$E48,"")</f>
        <v>80.47</v>
      </c>
      <c r="I25" s="109">
        <v>95</v>
      </c>
      <c r="J25" s="21">
        <f>IF(I25&lt;&gt;0,I25+'Basic Price Adjustment'!$E48,"")</f>
        <v>92.47</v>
      </c>
      <c r="K25" s="109">
        <v>81.5</v>
      </c>
      <c r="L25" s="21">
        <f>IF(K25&lt;&gt;0,K25+'Basic Price Adjustment'!$E48,"")</f>
        <v>78.97</v>
      </c>
      <c r="M25" s="109">
        <v>79</v>
      </c>
      <c r="N25" s="21">
        <f>IF(M25&lt;&gt;0,M25+'Basic Price Adjustment'!$E48,"")</f>
        <v>76.47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spans="1:44" ht="20.100000000000001" customHeight="1" x14ac:dyDescent="0.2">
      <c r="A26" s="103">
        <v>17</v>
      </c>
      <c r="B26" s="49" t="s">
        <v>119</v>
      </c>
      <c r="C26" s="109">
        <v>105</v>
      </c>
      <c r="D26" s="22">
        <f>IF(C26&lt;&gt;0,C26+'Basic Price Adjustment'!$E49,"")</f>
        <v>102.47</v>
      </c>
      <c r="E26" s="112">
        <v>85</v>
      </c>
      <c r="F26" s="22">
        <f>IF(E26&lt;&gt;0,E26+'Basic Price Adjustment'!$E49,"")</f>
        <v>82.47</v>
      </c>
      <c r="G26" s="109">
        <v>90</v>
      </c>
      <c r="H26" s="22">
        <f>IF(G26&lt;&gt;0,G26+'Basic Price Adjustment'!$E49,"")</f>
        <v>87.47</v>
      </c>
      <c r="I26" s="109">
        <v>103</v>
      </c>
      <c r="J26" s="22">
        <f>IF(I26&lt;&gt;0,I26+'Basic Price Adjustment'!$E49,"")</f>
        <v>100.47</v>
      </c>
      <c r="K26" s="109">
        <v>93</v>
      </c>
      <c r="L26" s="22">
        <f>IF(K26&lt;&gt;0,K26+'Basic Price Adjustment'!$E49,"")</f>
        <v>90.47</v>
      </c>
      <c r="M26" s="109">
        <v>86</v>
      </c>
      <c r="N26" s="22">
        <f>IF(M26&lt;&gt;0,M26+'Basic Price Adjustment'!$E49,"")</f>
        <v>83.47</v>
      </c>
    </row>
    <row r="27" spans="1:44" s="47" customFormat="1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118"/>
      <c r="L27" s="21" t="str">
        <f>IF(K27&lt;&gt;0,K27+'Basic Price Adjustment'!$E50,"")</f>
        <v/>
      </c>
      <c r="M27" s="118"/>
      <c r="N27" s="21" t="str">
        <f>IF(M27&lt;&gt;0,M27+'Basic Price Adjustment'!$E50,"")</f>
        <v/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spans="1:44" ht="20.100000000000001" customHeight="1" thickBot="1" x14ac:dyDescent="0.25">
      <c r="A28" s="107">
        <v>84</v>
      </c>
      <c r="B28" s="46" t="s">
        <v>121</v>
      </c>
      <c r="C28" s="135"/>
      <c r="D28" s="26" t="str">
        <f>IF(C28&lt;&gt;0,C28+'Basic Price Adjustment'!$E51,"")</f>
        <v/>
      </c>
      <c r="E28" s="135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5"/>
      <c r="J28" s="26" t="str">
        <f>IF(I28&lt;&gt;0,I28+'Basic Price Adjustment'!$E51,"")</f>
        <v/>
      </c>
      <c r="K28" s="118"/>
      <c r="L28" s="26" t="str">
        <f>IF(K28&lt;&gt;0,K28+'Basic Price Adjustment'!$E51,"")</f>
        <v/>
      </c>
      <c r="M28" s="118"/>
      <c r="N28" s="26" t="str">
        <f>IF(M28&lt;&gt;0,M28+'Basic Price Adjustment'!$E51,"")</f>
        <v/>
      </c>
    </row>
  </sheetData>
  <mergeCells count="31">
    <mergeCell ref="K6:L6"/>
    <mergeCell ref="C7:D7"/>
    <mergeCell ref="K8:L8"/>
    <mergeCell ref="E2:F2"/>
    <mergeCell ref="G2:H2"/>
    <mergeCell ref="I2:J2"/>
    <mergeCell ref="K2:N2"/>
    <mergeCell ref="K7:L7"/>
    <mergeCell ref="M6:N6"/>
    <mergeCell ref="C2:D2"/>
    <mergeCell ref="C3:D3"/>
    <mergeCell ref="C4:D4"/>
    <mergeCell ref="C5:D5"/>
    <mergeCell ref="K3:N3"/>
    <mergeCell ref="K4:N4"/>
    <mergeCell ref="K5:N5"/>
    <mergeCell ref="A3:A8"/>
    <mergeCell ref="B3:B4"/>
    <mergeCell ref="B5:B6"/>
    <mergeCell ref="I8:J8"/>
    <mergeCell ref="I7:J7"/>
    <mergeCell ref="I6:J6"/>
    <mergeCell ref="E7:F7"/>
    <mergeCell ref="E4:J4"/>
    <mergeCell ref="G8:H8"/>
    <mergeCell ref="G6:H6"/>
    <mergeCell ref="C8:D8"/>
    <mergeCell ref="G7:H7"/>
    <mergeCell ref="C6:D6"/>
    <mergeCell ref="E8:F8"/>
    <mergeCell ref="E6:F6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J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10" width="11.7109375" style="1" customWidth="1"/>
    <col min="11" max="16384" width="9.140625" style="3"/>
  </cols>
  <sheetData>
    <row r="2" spans="1:10" ht="15" customHeight="1" thickBot="1" x14ac:dyDescent="0.25">
      <c r="C2" s="177" t="s">
        <v>315</v>
      </c>
      <c r="D2" s="177"/>
      <c r="E2" s="177"/>
      <c r="F2" s="177"/>
      <c r="G2" s="177" t="s">
        <v>311</v>
      </c>
      <c r="H2" s="177"/>
      <c r="I2" s="177"/>
      <c r="J2" s="177"/>
    </row>
    <row r="3" spans="1:10" s="27" customFormat="1" ht="30" customHeight="1" x14ac:dyDescent="0.2">
      <c r="A3" s="170" t="s">
        <v>10</v>
      </c>
      <c r="B3" s="170" t="s">
        <v>238</v>
      </c>
      <c r="C3" s="58">
        <v>219141</v>
      </c>
      <c r="D3" s="58"/>
      <c r="E3" s="58"/>
      <c r="F3" s="58"/>
      <c r="G3" s="58">
        <v>203089</v>
      </c>
      <c r="H3" s="59"/>
      <c r="I3" s="59"/>
      <c r="J3" s="52"/>
    </row>
    <row r="4" spans="1:10" s="27" customFormat="1" ht="30" customHeight="1" thickBot="1" x14ac:dyDescent="0.25">
      <c r="A4" s="171"/>
      <c r="B4" s="172"/>
      <c r="C4" s="161"/>
      <c r="D4" s="180"/>
      <c r="E4" s="180"/>
      <c r="F4" s="162"/>
      <c r="G4" s="60"/>
      <c r="H4" s="61"/>
      <c r="I4" s="61"/>
      <c r="J4" s="62"/>
    </row>
    <row r="5" spans="1:10" s="27" customFormat="1" ht="30" customHeight="1" x14ac:dyDescent="0.2">
      <c r="A5" s="171"/>
      <c r="B5" s="173" t="s">
        <v>11</v>
      </c>
      <c r="C5" s="159" t="s">
        <v>126</v>
      </c>
      <c r="D5" s="163"/>
      <c r="E5" s="163"/>
      <c r="F5" s="160"/>
      <c r="G5" s="58" t="s">
        <v>28</v>
      </c>
      <c r="H5" s="59"/>
      <c r="I5" s="59"/>
      <c r="J5" s="52"/>
    </row>
    <row r="6" spans="1:10" s="27" customFormat="1" ht="30" customHeight="1" thickBot="1" x14ac:dyDescent="0.25">
      <c r="A6" s="171"/>
      <c r="B6" s="174"/>
      <c r="C6" s="175" t="s">
        <v>127</v>
      </c>
      <c r="D6" s="176"/>
      <c r="E6" s="175" t="s">
        <v>130</v>
      </c>
      <c r="F6" s="176"/>
      <c r="G6" s="86" t="s">
        <v>239</v>
      </c>
      <c r="H6" s="86"/>
      <c r="I6" s="86" t="s">
        <v>46</v>
      </c>
      <c r="J6" s="78"/>
    </row>
    <row r="7" spans="1:10" ht="20.100000000000001" customHeight="1" x14ac:dyDescent="0.2">
      <c r="A7" s="171"/>
      <c r="B7" s="23" t="s">
        <v>15</v>
      </c>
      <c r="C7" s="155" t="s">
        <v>128</v>
      </c>
      <c r="D7" s="156"/>
      <c r="E7" s="155" t="s">
        <v>131</v>
      </c>
      <c r="F7" s="156"/>
      <c r="G7" s="87" t="s">
        <v>133</v>
      </c>
      <c r="H7" s="88"/>
      <c r="I7" s="87" t="s">
        <v>47</v>
      </c>
      <c r="J7" s="88"/>
    </row>
    <row r="8" spans="1:10" ht="20.100000000000001" customHeight="1" thickBot="1" x14ac:dyDescent="0.25">
      <c r="A8" s="172"/>
      <c r="B8" s="24"/>
      <c r="C8" s="157" t="s">
        <v>129</v>
      </c>
      <c r="D8" s="158"/>
      <c r="E8" s="157" t="s">
        <v>132</v>
      </c>
      <c r="F8" s="158"/>
      <c r="G8" s="76" t="s">
        <v>134</v>
      </c>
      <c r="H8" s="77"/>
      <c r="I8" s="76" t="s">
        <v>48</v>
      </c>
      <c r="J8" s="77"/>
    </row>
    <row r="9" spans="1:10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</row>
    <row r="10" spans="1:10" ht="20.100000000000001" customHeight="1" x14ac:dyDescent="0.2">
      <c r="A10" s="104">
        <v>1</v>
      </c>
      <c r="B10" s="32" t="s">
        <v>103</v>
      </c>
      <c r="C10" s="121">
        <v>79.27</v>
      </c>
      <c r="D10" s="25">
        <f>IF(C10&lt;&gt;0,C10+'Basic Price Adjustment'!$E33,"")</f>
        <v>77.5</v>
      </c>
      <c r="E10" s="121">
        <v>77.599999999999994</v>
      </c>
      <c r="F10" s="25">
        <f>IF(E10&lt;&gt;0,E10+'Basic Price Adjustment'!$E33,"")</f>
        <v>75.83</v>
      </c>
      <c r="G10" s="121"/>
      <c r="H10" s="25" t="str">
        <f>IF(G10&lt;&gt;0,G10+'Basic Price Adjustment'!$E33,"")</f>
        <v/>
      </c>
      <c r="I10" s="121">
        <v>77.55</v>
      </c>
      <c r="J10" s="25">
        <f>IF(I10&lt;&gt;0,I10+'Basic Price Adjustment'!$E33,"")</f>
        <v>75.78</v>
      </c>
    </row>
    <row r="11" spans="1:10" ht="20.100000000000001" customHeight="1" thickBot="1" x14ac:dyDescent="0.25">
      <c r="A11" s="105">
        <v>2</v>
      </c>
      <c r="B11" s="33" t="s">
        <v>104</v>
      </c>
      <c r="C11" s="109">
        <v>80.14</v>
      </c>
      <c r="D11" s="21">
        <f>IF(C11&lt;&gt;0,C11+'Basic Price Adjustment'!$E34,"")</f>
        <v>78.150000000000006</v>
      </c>
      <c r="E11" s="109">
        <v>78.47</v>
      </c>
      <c r="F11" s="21">
        <f>IF(E11&lt;&gt;0,E11+'Basic Price Adjustment'!$E34,"")</f>
        <v>76.48</v>
      </c>
      <c r="G11" s="109"/>
      <c r="H11" s="21" t="str">
        <f>IF(G11&lt;&gt;0,G11+'Basic Price Adjustment'!$E34,"")</f>
        <v/>
      </c>
      <c r="I11" s="109">
        <v>78.45</v>
      </c>
      <c r="J11" s="21">
        <f>IF(I11&lt;&gt;0,I11+'Basic Price Adjustment'!$E34,"")</f>
        <v>76.460000000000008</v>
      </c>
    </row>
    <row r="12" spans="1:10" ht="20.100000000000001" customHeight="1" x14ac:dyDescent="0.2">
      <c r="A12" s="104">
        <v>3</v>
      </c>
      <c r="B12" s="34" t="s">
        <v>105</v>
      </c>
      <c r="C12" s="109">
        <v>80.37</v>
      </c>
      <c r="D12" s="22">
        <f>IF(C12&lt;&gt;0,C12+'Basic Price Adjustment'!$E35,"")</f>
        <v>78.11</v>
      </c>
      <c r="E12" s="109">
        <v>80.77</v>
      </c>
      <c r="F12" s="22">
        <f>IF(E12&lt;&gt;0,E12+'Basic Price Adjustment'!$E35,"")</f>
        <v>78.509999999999991</v>
      </c>
      <c r="G12" s="109">
        <v>94.25</v>
      </c>
      <c r="H12" s="22">
        <f>IF(G12&lt;&gt;0,G12+'Basic Price Adjustment'!$E35,"")</f>
        <v>91.99</v>
      </c>
      <c r="I12" s="109">
        <v>80.25</v>
      </c>
      <c r="J12" s="22">
        <f>IF(I12&lt;&gt;0,I12+'Basic Price Adjustment'!$E35,"")</f>
        <v>77.989999999999995</v>
      </c>
    </row>
    <row r="13" spans="1:10" ht="20.100000000000001" customHeight="1" thickBot="1" x14ac:dyDescent="0.25">
      <c r="A13" s="105">
        <v>4</v>
      </c>
      <c r="B13" s="33" t="s">
        <v>106</v>
      </c>
      <c r="C13" s="109">
        <v>80.37</v>
      </c>
      <c r="D13" s="21">
        <f>IF(C13&lt;&gt;0,C13+'Basic Price Adjustment'!$E36,"")</f>
        <v>78.11</v>
      </c>
      <c r="E13" s="109">
        <v>80.77</v>
      </c>
      <c r="F13" s="21">
        <f>IF(E13&lt;&gt;0,E13+'Basic Price Adjustment'!$E36,"")</f>
        <v>78.509999999999991</v>
      </c>
      <c r="G13" s="109">
        <v>94.25</v>
      </c>
      <c r="H13" s="21">
        <f>IF(G13&lt;&gt;0,G13+'Basic Price Adjustment'!$E36,"")</f>
        <v>91.99</v>
      </c>
      <c r="I13" s="109">
        <v>80.25</v>
      </c>
      <c r="J13" s="21">
        <f>IF(I13&lt;&gt;0,I13+'Basic Price Adjustment'!$E36,"")</f>
        <v>77.989999999999995</v>
      </c>
    </row>
    <row r="14" spans="1:10" ht="20.100000000000001" customHeight="1" x14ac:dyDescent="0.2">
      <c r="A14" s="104">
        <v>5</v>
      </c>
      <c r="B14" s="34" t="s">
        <v>107</v>
      </c>
      <c r="C14" s="109">
        <v>80.510000000000005</v>
      </c>
      <c r="D14" s="22">
        <f>IF(C14&lt;&gt;0,C14+'Basic Price Adjustment'!$E37,"")</f>
        <v>78.160000000000011</v>
      </c>
      <c r="E14" s="109">
        <v>82.95</v>
      </c>
      <c r="F14" s="22">
        <f>IF(E14&lt;&gt;0,E14+'Basic Price Adjustment'!$E37,"")</f>
        <v>80.600000000000009</v>
      </c>
      <c r="G14" s="109">
        <v>94.25</v>
      </c>
      <c r="H14" s="22">
        <f>IF(G14&lt;&gt;0,G14+'Basic Price Adjustment'!$E37,"")</f>
        <v>91.9</v>
      </c>
      <c r="I14" s="109">
        <v>81</v>
      </c>
      <c r="J14" s="22">
        <f>IF(I14&lt;&gt;0,I14+'Basic Price Adjustment'!$E37,"")</f>
        <v>78.650000000000006</v>
      </c>
    </row>
    <row r="15" spans="1:10" ht="20.100000000000001" customHeight="1" thickBot="1" x14ac:dyDescent="0.25">
      <c r="A15" s="105">
        <v>6</v>
      </c>
      <c r="B15" s="33" t="s">
        <v>108</v>
      </c>
      <c r="C15" s="109">
        <v>90.35</v>
      </c>
      <c r="D15" s="21">
        <f>IF(C15&lt;&gt;0,C15+'Basic Price Adjustment'!$E38,"")</f>
        <v>88.039999999999992</v>
      </c>
      <c r="E15" s="109">
        <v>92.1</v>
      </c>
      <c r="F15" s="21">
        <f>IF(E15&lt;&gt;0,E15+'Basic Price Adjustment'!$E38,"")</f>
        <v>89.789999999999992</v>
      </c>
      <c r="G15" s="109"/>
      <c r="H15" s="21" t="str">
        <f>IF(G15&lt;&gt;0,G15+'Basic Price Adjustment'!$E38,"")</f>
        <v/>
      </c>
      <c r="I15" s="109">
        <v>89.9</v>
      </c>
      <c r="J15" s="21">
        <f>IF(I15&lt;&gt;0,I15+'Basic Price Adjustment'!$E38,"")</f>
        <v>87.59</v>
      </c>
    </row>
    <row r="16" spans="1:10" ht="20.100000000000001" customHeight="1" x14ac:dyDescent="0.2">
      <c r="A16" s="104">
        <v>7</v>
      </c>
      <c r="B16" s="34" t="s">
        <v>109</v>
      </c>
      <c r="C16" s="109">
        <v>83.74</v>
      </c>
      <c r="D16" s="22">
        <f>IF(C16&lt;&gt;0,C16+'Basic Price Adjustment'!$E39,"")</f>
        <v>81.61</v>
      </c>
      <c r="E16" s="109">
        <v>82.65</v>
      </c>
      <c r="F16" s="22">
        <f>IF(E16&lt;&gt;0,E16+'Basic Price Adjustment'!$E39,"")</f>
        <v>80.52000000000001</v>
      </c>
      <c r="G16" s="109"/>
      <c r="H16" s="22" t="str">
        <f>IF(G16&lt;&gt;0,G16+'Basic Price Adjustment'!$E39,"")</f>
        <v/>
      </c>
      <c r="I16" s="109">
        <v>80.75</v>
      </c>
      <c r="J16" s="22">
        <f>IF(I16&lt;&gt;0,I16+'Basic Price Adjustment'!$E39,"")</f>
        <v>78.62</v>
      </c>
    </row>
    <row r="17" spans="1:10" ht="20.100000000000001" customHeight="1" thickBot="1" x14ac:dyDescent="0.25">
      <c r="A17" s="105">
        <v>8</v>
      </c>
      <c r="B17" s="33" t="s">
        <v>110</v>
      </c>
      <c r="C17" s="109">
        <v>88.07</v>
      </c>
      <c r="D17" s="21">
        <f>IF(C17&lt;&gt;0,C17+'Basic Price Adjustment'!$E40,"")</f>
        <v>85.27</v>
      </c>
      <c r="E17" s="109">
        <v>87.75</v>
      </c>
      <c r="F17" s="21">
        <f>IF(E17&lt;&gt;0,E17+'Basic Price Adjustment'!$E40,"")</f>
        <v>84.95</v>
      </c>
      <c r="G17" s="109">
        <v>104.25</v>
      </c>
      <c r="H17" s="21">
        <f>IF(G17&lt;&gt;0,G17+'Basic Price Adjustment'!$E40,"")</f>
        <v>101.45</v>
      </c>
      <c r="I17" s="109">
        <v>87.9</v>
      </c>
      <c r="J17" s="21">
        <f>IF(I17&lt;&gt;0,I17+'Basic Price Adjustment'!$E40,"")</f>
        <v>85.100000000000009</v>
      </c>
    </row>
    <row r="18" spans="1:10" ht="20.100000000000001" customHeight="1" x14ac:dyDescent="0.2">
      <c r="A18" s="104">
        <v>9</v>
      </c>
      <c r="B18" s="34" t="s">
        <v>111</v>
      </c>
      <c r="C18" s="109">
        <v>98.54</v>
      </c>
      <c r="D18" s="22">
        <f>IF(C18&lt;&gt;0,C18+'Basic Price Adjustment'!$E41,"")</f>
        <v>95.78</v>
      </c>
      <c r="E18" s="109">
        <v>94.14</v>
      </c>
      <c r="F18" s="22">
        <f>IF(E18&lt;&gt;0,E18+'Basic Price Adjustment'!$E41,"")</f>
        <v>91.38</v>
      </c>
      <c r="G18" s="109"/>
      <c r="H18" s="22" t="str">
        <f>IF(G18&lt;&gt;0,G18+'Basic Price Adjustment'!$E41,"")</f>
        <v/>
      </c>
      <c r="I18" s="109">
        <v>93.5</v>
      </c>
      <c r="J18" s="22">
        <f>IF(I18&lt;&gt;0,I18+'Basic Price Adjustment'!$E41,"")</f>
        <v>90.74</v>
      </c>
    </row>
    <row r="19" spans="1:10" ht="20.100000000000001" customHeight="1" thickBot="1" x14ac:dyDescent="0.25">
      <c r="A19" s="105">
        <v>10</v>
      </c>
      <c r="B19" s="33" t="s">
        <v>112</v>
      </c>
      <c r="C19" s="109">
        <v>88.07</v>
      </c>
      <c r="D19" s="21">
        <f>IF(C19&lt;&gt;0,C19+'Basic Price Adjustment'!$E42,"")</f>
        <v>85.309999999999988</v>
      </c>
      <c r="E19" s="109">
        <v>87.75</v>
      </c>
      <c r="F19" s="21">
        <f>IF(E19&lt;&gt;0,E19+'Basic Price Adjustment'!$E42,"")</f>
        <v>84.99</v>
      </c>
      <c r="G19" s="109">
        <v>104.25</v>
      </c>
      <c r="H19" s="21">
        <f>IF(G19&lt;&gt;0,G19+'Basic Price Adjustment'!$E42,"")</f>
        <v>101.49</v>
      </c>
      <c r="I19" s="109">
        <v>87.9</v>
      </c>
      <c r="J19" s="21">
        <f>IF(I19&lt;&gt;0,I19+'Basic Price Adjustment'!$E42,"")</f>
        <v>85.14</v>
      </c>
    </row>
    <row r="20" spans="1:10" ht="20.100000000000001" customHeight="1" x14ac:dyDescent="0.2">
      <c r="A20" s="104">
        <v>11</v>
      </c>
      <c r="B20" s="34" t="s">
        <v>113</v>
      </c>
      <c r="C20" s="109">
        <v>96.56</v>
      </c>
      <c r="D20" s="22">
        <f>IF(C20&lt;&gt;0,C20+'Basic Price Adjustment'!$E43,"")</f>
        <v>93.850000000000009</v>
      </c>
      <c r="E20" s="109">
        <v>96.89</v>
      </c>
      <c r="F20" s="22">
        <f>IF(E20&lt;&gt;0,E20+'Basic Price Adjustment'!$E43,"")</f>
        <v>94.18</v>
      </c>
      <c r="G20" s="109"/>
      <c r="H20" s="22" t="str">
        <f>IF(G20&lt;&gt;0,G20+'Basic Price Adjustment'!$E43,"")</f>
        <v/>
      </c>
      <c r="I20" s="109">
        <v>96.3</v>
      </c>
      <c r="J20" s="22">
        <f>IF(I20&lt;&gt;0,I20+'Basic Price Adjustment'!$E43,"")</f>
        <v>93.59</v>
      </c>
    </row>
    <row r="21" spans="1:10" ht="20.100000000000001" customHeight="1" thickBot="1" x14ac:dyDescent="0.25">
      <c r="A21" s="105">
        <v>12</v>
      </c>
      <c r="B21" s="33" t="s">
        <v>114</v>
      </c>
      <c r="C21" s="109">
        <v>120</v>
      </c>
      <c r="D21" s="21">
        <f>IF(C21&lt;&gt;0,C21+'Basic Price Adjustment'!$E44,"")</f>
        <v>116.57</v>
      </c>
      <c r="E21" s="109">
        <v>119.64</v>
      </c>
      <c r="F21" s="21">
        <f>IF(E21&lt;&gt;0,E21+'Basic Price Adjustment'!$E44,"")</f>
        <v>116.21000000000001</v>
      </c>
      <c r="G21" s="109"/>
      <c r="H21" s="21" t="str">
        <f>IF(G21&lt;&gt;0,G21+'Basic Price Adjustment'!$E44,"")</f>
        <v/>
      </c>
      <c r="I21" s="109">
        <v>119.75</v>
      </c>
      <c r="J21" s="21">
        <f>IF(I21&lt;&gt;0,I21+'Basic Price Adjustment'!$E44,"")</f>
        <v>116.32</v>
      </c>
    </row>
    <row r="22" spans="1:10" ht="20.100000000000001" customHeight="1" x14ac:dyDescent="0.2">
      <c r="A22" s="104">
        <v>13</v>
      </c>
      <c r="B22" s="34" t="s">
        <v>115</v>
      </c>
      <c r="C22" s="109">
        <v>120</v>
      </c>
      <c r="D22" s="22">
        <f>IF(C22&lt;&gt;0,C22+'Basic Price Adjustment'!$E45,"")</f>
        <v>116.75</v>
      </c>
      <c r="E22" s="109">
        <v>119.75</v>
      </c>
      <c r="F22" s="22">
        <f>IF(E22&lt;&gt;0,E22+'Basic Price Adjustment'!$E45,"")</f>
        <v>116.5</v>
      </c>
      <c r="G22" s="109"/>
      <c r="H22" s="22" t="str">
        <f>IF(G22&lt;&gt;0,G22+'Basic Price Adjustment'!$E45,"")</f>
        <v/>
      </c>
      <c r="I22" s="109">
        <v>119.75</v>
      </c>
      <c r="J22" s="22">
        <f>IF(I22&lt;&gt;0,I22+'Basic Price Adjustment'!$E45,"")</f>
        <v>116.5</v>
      </c>
    </row>
    <row r="23" spans="1:10" ht="20.100000000000001" customHeight="1" thickBot="1" x14ac:dyDescent="0.25">
      <c r="A23" s="105">
        <v>14</v>
      </c>
      <c r="B23" s="33" t="s">
        <v>116</v>
      </c>
      <c r="C23" s="109">
        <v>112.72</v>
      </c>
      <c r="D23" s="21">
        <f>IF(C23&lt;&gt;0,C23+'Basic Price Adjustment'!$E46,"")</f>
        <v>109.42</v>
      </c>
      <c r="E23" s="109">
        <v>105.72</v>
      </c>
      <c r="F23" s="21">
        <f>IF(E23&lt;&gt;0,E23+'Basic Price Adjustment'!$E46,"")</f>
        <v>102.42</v>
      </c>
      <c r="G23" s="109"/>
      <c r="H23" s="21" t="str">
        <f>IF(G23&lt;&gt;0,G23+'Basic Price Adjustment'!$E46,"")</f>
        <v/>
      </c>
      <c r="I23" s="109">
        <v>104.5</v>
      </c>
      <c r="J23" s="21">
        <f>IF(I23&lt;&gt;0,I23+'Basic Price Adjustment'!$E46,"")</f>
        <v>101.2</v>
      </c>
    </row>
    <row r="24" spans="1:10" ht="20.100000000000001" customHeight="1" x14ac:dyDescent="0.2">
      <c r="A24" s="104">
        <v>15</v>
      </c>
      <c r="B24" s="34" t="s">
        <v>117</v>
      </c>
      <c r="C24" s="109">
        <v>117.67</v>
      </c>
      <c r="D24" s="22">
        <f>IF(C24&lt;&gt;0,C24+'Basic Price Adjustment'!$E47,"")</f>
        <v>114.28</v>
      </c>
      <c r="E24" s="109">
        <v>119.67</v>
      </c>
      <c r="F24" s="22">
        <f>IF(E24&lt;&gt;0,E24+'Basic Price Adjustment'!$E47,"")</f>
        <v>116.28</v>
      </c>
      <c r="G24" s="109"/>
      <c r="H24" s="22" t="str">
        <f>IF(G24&lt;&gt;0,G24+'Basic Price Adjustment'!$E47,"")</f>
        <v/>
      </c>
      <c r="I24" s="109">
        <v>119.75</v>
      </c>
      <c r="J24" s="22">
        <f>IF(I24&lt;&gt;0,I24+'Basic Price Adjustment'!$E47,"")</f>
        <v>116.36</v>
      </c>
    </row>
    <row r="25" spans="1:10" ht="20.100000000000001" customHeight="1" thickBot="1" x14ac:dyDescent="0.25">
      <c r="A25" s="105">
        <v>16</v>
      </c>
      <c r="B25" s="33" t="s">
        <v>118</v>
      </c>
      <c r="C25" s="109">
        <v>95.77</v>
      </c>
      <c r="D25" s="21">
        <f>IF(C25&lt;&gt;0,C25+'Basic Price Adjustment'!$E48,"")</f>
        <v>93.24</v>
      </c>
      <c r="E25" s="109">
        <v>97.27</v>
      </c>
      <c r="F25" s="21">
        <f>IF(E25&lt;&gt;0,E25+'Basic Price Adjustment'!$E48,"")</f>
        <v>94.74</v>
      </c>
      <c r="G25" s="109"/>
      <c r="H25" s="21" t="str">
        <f>IF(G25&lt;&gt;0,G25+'Basic Price Adjustment'!$E48,"")</f>
        <v/>
      </c>
      <c r="I25" s="109">
        <v>96.75</v>
      </c>
      <c r="J25" s="21">
        <f>IF(I25&lt;&gt;0,I25+'Basic Price Adjustment'!$E48,"")</f>
        <v>94.22</v>
      </c>
    </row>
    <row r="26" spans="1:10" ht="20.100000000000001" customHeight="1" x14ac:dyDescent="0.2">
      <c r="A26" s="104">
        <v>17</v>
      </c>
      <c r="B26" s="34" t="s">
        <v>119</v>
      </c>
      <c r="C26" s="109">
        <v>95.77</v>
      </c>
      <c r="D26" s="22">
        <f>IF(C26&lt;&gt;0,C26+'Basic Price Adjustment'!$E49,"")</f>
        <v>93.24</v>
      </c>
      <c r="E26" s="109">
        <v>97.27</v>
      </c>
      <c r="F26" s="22">
        <f>IF(E26&lt;&gt;0,E26+'Basic Price Adjustment'!$E49,"")</f>
        <v>94.74</v>
      </c>
      <c r="G26" s="109"/>
      <c r="H26" s="22" t="str">
        <f>IF(G26&lt;&gt;0,G26+'Basic Price Adjustment'!$E49,"")</f>
        <v/>
      </c>
      <c r="I26" s="109">
        <v>96.75</v>
      </c>
      <c r="J26" s="22">
        <f>IF(I26&lt;&gt;0,I26+'Basic Price Adjustment'!$E49,"")</f>
        <v>94.22</v>
      </c>
    </row>
    <row r="27" spans="1:10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</row>
    <row r="28" spans="1:10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34"/>
      <c r="H28" s="26" t="str">
        <f>IF(G28&lt;&gt;0,G28+'Basic Price Adjustment'!$E51,"")</f>
        <v/>
      </c>
      <c r="I28" s="134"/>
      <c r="J28" s="26" t="str">
        <f>IF(I28&lt;&gt;0,I28+'Basic Price Adjustment'!$E51,"")</f>
        <v/>
      </c>
    </row>
  </sheetData>
  <mergeCells count="13">
    <mergeCell ref="C2:F2"/>
    <mergeCell ref="G2:J2"/>
    <mergeCell ref="A3:A8"/>
    <mergeCell ref="B3:B4"/>
    <mergeCell ref="B5:B6"/>
    <mergeCell ref="C5:F5"/>
    <mergeCell ref="C6:D6"/>
    <mergeCell ref="C7:D7"/>
    <mergeCell ref="E7:F7"/>
    <mergeCell ref="C8:D8"/>
    <mergeCell ref="E8:F8"/>
    <mergeCell ref="E6:F6"/>
    <mergeCell ref="C4:F4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V28"/>
  <sheetViews>
    <sheetView zoomScale="82" zoomScaleNormal="82" zoomScaleSheetLayoutView="100" workbookViewId="0">
      <pane xSplit="2" ySplit="9" topLeftCell="C10" activePane="bottomRight" state="frozen"/>
      <selection activeCell="A29" sqref="A29"/>
      <selection pane="topRight" activeCell="A29" sqref="A29"/>
      <selection pane="bottomLeft" activeCell="A29" sqref="A29"/>
      <selection pane="bottomRight" activeCell="B2" sqref="B2"/>
    </sheetView>
  </sheetViews>
  <sheetFormatPr defaultRowHeight="15" x14ac:dyDescent="0.2"/>
  <cols>
    <col min="1" max="1" width="8.28515625" style="3" bestFit="1" customWidth="1"/>
    <col min="2" max="2" width="36.42578125" style="3" bestFit="1" customWidth="1"/>
    <col min="3" max="6" width="11.7109375" style="3" bestFit="1" customWidth="1"/>
    <col min="7" max="12" width="11.7109375" style="1" customWidth="1"/>
    <col min="13" max="14" width="11.7109375" style="3" bestFit="1" customWidth="1"/>
    <col min="15" max="16" width="11.7109375" style="3" hidden="1" customWidth="1"/>
    <col min="17" max="22" width="11.7109375" style="1" customWidth="1"/>
    <col min="23" max="16384" width="9.140625" style="3"/>
  </cols>
  <sheetData>
    <row r="2" spans="1:22" ht="15" customHeight="1" thickBot="1" x14ac:dyDescent="0.25">
      <c r="C2" s="177" t="s">
        <v>329</v>
      </c>
      <c r="D2" s="177"/>
      <c r="E2" s="177" t="s">
        <v>319</v>
      </c>
      <c r="F2" s="177"/>
      <c r="G2" s="177" t="s">
        <v>309</v>
      </c>
      <c r="H2" s="177"/>
      <c r="I2" s="177"/>
      <c r="J2" s="177"/>
      <c r="K2" s="177"/>
      <c r="L2" s="177"/>
      <c r="M2" s="192" t="s">
        <v>310</v>
      </c>
      <c r="N2" s="192"/>
      <c r="O2" s="129"/>
      <c r="P2" s="129"/>
      <c r="Q2" s="177" t="s">
        <v>311</v>
      </c>
      <c r="R2" s="177"/>
      <c r="S2" s="177"/>
      <c r="T2" s="177"/>
      <c r="U2" s="177"/>
      <c r="V2" s="177"/>
    </row>
    <row r="3" spans="1:22" s="27" customFormat="1" ht="30" customHeight="1" x14ac:dyDescent="0.2">
      <c r="A3" s="170" t="s">
        <v>10</v>
      </c>
      <c r="B3" s="170" t="s">
        <v>238</v>
      </c>
      <c r="C3" s="159">
        <v>203375</v>
      </c>
      <c r="D3" s="163"/>
      <c r="E3" s="163"/>
      <c r="F3" s="160"/>
      <c r="G3" s="159">
        <v>200095</v>
      </c>
      <c r="H3" s="163"/>
      <c r="I3" s="163"/>
      <c r="J3" s="163"/>
      <c r="K3" s="163"/>
      <c r="L3" s="160"/>
      <c r="M3" s="58">
        <v>205613</v>
      </c>
      <c r="N3" s="52"/>
      <c r="O3" s="59"/>
      <c r="P3" s="59"/>
      <c r="Q3" s="58">
        <v>203089</v>
      </c>
      <c r="R3" s="59"/>
      <c r="S3" s="59"/>
      <c r="T3" s="59"/>
      <c r="U3" s="59"/>
      <c r="V3" s="52"/>
    </row>
    <row r="4" spans="1:22" s="27" customFormat="1" ht="30" customHeight="1" thickBot="1" x14ac:dyDescent="0.25">
      <c r="A4" s="171"/>
      <c r="B4" s="172"/>
      <c r="C4" s="161"/>
      <c r="D4" s="180"/>
      <c r="E4" s="161"/>
      <c r="F4" s="180"/>
      <c r="G4" s="149"/>
      <c r="H4" s="164"/>
      <c r="I4" s="164"/>
      <c r="J4" s="164"/>
      <c r="K4" s="164"/>
      <c r="L4" s="150"/>
      <c r="M4" s="63"/>
      <c r="N4" s="64"/>
      <c r="O4" s="65"/>
      <c r="P4" s="78"/>
      <c r="Q4" s="60"/>
      <c r="R4" s="61"/>
      <c r="S4" s="61"/>
      <c r="T4" s="61"/>
      <c r="U4" s="61"/>
      <c r="V4" s="62"/>
    </row>
    <row r="5" spans="1:22" s="27" customFormat="1" ht="30" customHeight="1" thickBot="1" x14ac:dyDescent="0.25">
      <c r="A5" s="171"/>
      <c r="B5" s="173" t="s">
        <v>11</v>
      </c>
      <c r="C5" s="193" t="s">
        <v>60</v>
      </c>
      <c r="D5" s="194"/>
      <c r="E5" s="194"/>
      <c r="F5" s="195"/>
      <c r="G5" s="159" t="s">
        <v>53</v>
      </c>
      <c r="H5" s="163"/>
      <c r="I5" s="163"/>
      <c r="J5" s="163"/>
      <c r="K5" s="163"/>
      <c r="L5" s="160"/>
      <c r="M5" s="66" t="s">
        <v>27</v>
      </c>
      <c r="N5" s="67"/>
      <c r="O5" s="79"/>
      <c r="P5" s="80"/>
      <c r="Q5" s="58" t="s">
        <v>28</v>
      </c>
      <c r="R5" s="59"/>
      <c r="S5" s="59"/>
      <c r="T5" s="59"/>
      <c r="U5" s="59"/>
      <c r="V5" s="52"/>
    </row>
    <row r="6" spans="1:22" s="27" customFormat="1" ht="30" customHeight="1" thickBot="1" x14ac:dyDescent="0.25">
      <c r="A6" s="171"/>
      <c r="B6" s="174"/>
      <c r="C6" s="175" t="s">
        <v>123</v>
      </c>
      <c r="D6" s="176"/>
      <c r="E6" s="175" t="s">
        <v>49</v>
      </c>
      <c r="F6" s="176"/>
      <c r="G6" s="149" t="s">
        <v>55</v>
      </c>
      <c r="H6" s="150"/>
      <c r="I6" s="149" t="s">
        <v>54</v>
      </c>
      <c r="J6" s="150"/>
      <c r="K6" s="149" t="s">
        <v>56</v>
      </c>
      <c r="L6" s="150"/>
      <c r="M6" s="175" t="s">
        <v>31</v>
      </c>
      <c r="N6" s="176"/>
      <c r="O6" s="175" t="s">
        <v>32</v>
      </c>
      <c r="P6" s="176"/>
      <c r="Q6" s="175" t="s">
        <v>40</v>
      </c>
      <c r="R6" s="176"/>
      <c r="S6" s="175" t="s">
        <v>41</v>
      </c>
      <c r="T6" s="176"/>
      <c r="U6" s="159" t="s">
        <v>124</v>
      </c>
      <c r="V6" s="160"/>
    </row>
    <row r="7" spans="1:22" ht="20.100000000000001" customHeight="1" x14ac:dyDescent="0.2">
      <c r="A7" s="171"/>
      <c r="B7" s="23" t="s">
        <v>15</v>
      </c>
      <c r="C7" s="155" t="s">
        <v>135</v>
      </c>
      <c r="D7" s="156"/>
      <c r="E7" s="155" t="s">
        <v>303</v>
      </c>
      <c r="F7" s="156"/>
      <c r="G7" s="151" t="s">
        <v>20</v>
      </c>
      <c r="H7" s="152"/>
      <c r="I7" s="151" t="s">
        <v>19</v>
      </c>
      <c r="J7" s="152"/>
      <c r="K7" s="151" t="s">
        <v>21</v>
      </c>
      <c r="L7" s="152"/>
      <c r="M7" s="155" t="s">
        <v>42</v>
      </c>
      <c r="N7" s="156"/>
      <c r="O7" s="155" t="s">
        <v>89</v>
      </c>
      <c r="P7" s="156"/>
      <c r="Q7" s="155" t="s">
        <v>43</v>
      </c>
      <c r="R7" s="156"/>
      <c r="S7" s="155" t="s">
        <v>16</v>
      </c>
      <c r="T7" s="156"/>
      <c r="U7" s="155" t="s">
        <v>320</v>
      </c>
      <c r="V7" s="156"/>
    </row>
    <row r="8" spans="1:22" ht="20.100000000000001" customHeight="1" thickBot="1" x14ac:dyDescent="0.25">
      <c r="A8" s="172"/>
      <c r="B8" s="24"/>
      <c r="C8" s="157" t="s">
        <v>136</v>
      </c>
      <c r="D8" s="158"/>
      <c r="E8" s="157" t="s">
        <v>304</v>
      </c>
      <c r="F8" s="158"/>
      <c r="G8" s="153" t="s">
        <v>58</v>
      </c>
      <c r="H8" s="154"/>
      <c r="I8" s="153" t="s">
        <v>57</v>
      </c>
      <c r="J8" s="154"/>
      <c r="K8" s="153" t="s">
        <v>59</v>
      </c>
      <c r="L8" s="154"/>
      <c r="M8" s="157" t="s">
        <v>37</v>
      </c>
      <c r="N8" s="158"/>
      <c r="O8" s="157" t="s">
        <v>100</v>
      </c>
      <c r="P8" s="158"/>
      <c r="Q8" s="157" t="s">
        <v>44</v>
      </c>
      <c r="R8" s="158"/>
      <c r="S8" s="157" t="s">
        <v>45</v>
      </c>
      <c r="T8" s="158"/>
      <c r="U8" s="76" t="s">
        <v>321</v>
      </c>
      <c r="V8" s="77"/>
    </row>
    <row r="9" spans="1:22" ht="30" customHeight="1" thickBot="1" x14ac:dyDescent="0.25">
      <c r="A9" s="19"/>
      <c r="B9" s="20" t="s">
        <v>70</v>
      </c>
      <c r="C9" s="36" t="s">
        <v>8</v>
      </c>
      <c r="D9" s="20" t="s">
        <v>9</v>
      </c>
      <c r="E9" s="36" t="s">
        <v>8</v>
      </c>
      <c r="F9" s="20" t="s">
        <v>9</v>
      </c>
      <c r="G9" s="36" t="s">
        <v>8</v>
      </c>
      <c r="H9" s="20" t="s">
        <v>9</v>
      </c>
      <c r="I9" s="36" t="s">
        <v>8</v>
      </c>
      <c r="J9" s="20" t="s">
        <v>9</v>
      </c>
      <c r="K9" s="36" t="s">
        <v>8</v>
      </c>
      <c r="L9" s="20" t="s">
        <v>9</v>
      </c>
      <c r="M9" s="36" t="s">
        <v>8</v>
      </c>
      <c r="N9" s="20" t="s">
        <v>9</v>
      </c>
      <c r="O9" s="36" t="s">
        <v>8</v>
      </c>
      <c r="P9" s="20" t="s">
        <v>9</v>
      </c>
      <c r="Q9" s="36" t="s">
        <v>8</v>
      </c>
      <c r="R9" s="20" t="s">
        <v>9</v>
      </c>
      <c r="S9" s="36" t="s">
        <v>8</v>
      </c>
      <c r="T9" s="20" t="s">
        <v>9</v>
      </c>
      <c r="U9" s="36" t="s">
        <v>8</v>
      </c>
      <c r="V9" s="20" t="s">
        <v>9</v>
      </c>
    </row>
    <row r="10" spans="1:22" ht="20.100000000000001" customHeight="1" x14ac:dyDescent="0.2">
      <c r="A10" s="104">
        <v>1</v>
      </c>
      <c r="B10" s="32" t="s">
        <v>103</v>
      </c>
      <c r="C10" s="121">
        <v>84.5</v>
      </c>
      <c r="D10" s="25">
        <f>IF(C10&lt;&gt;0,C10+'Basic Price Adjustment'!$E33,"")</f>
        <v>82.73</v>
      </c>
      <c r="E10" s="121">
        <v>87</v>
      </c>
      <c r="F10" s="25">
        <f>IF(E10&lt;&gt;0,E10+'Basic Price Adjustment'!$E33,"")</f>
        <v>85.23</v>
      </c>
      <c r="G10" s="121">
        <v>74.849999999999994</v>
      </c>
      <c r="H10" s="25">
        <f>IF(G10&lt;&gt;0,G10+'Basic Price Adjustment'!$E33,"")</f>
        <v>73.08</v>
      </c>
      <c r="I10" s="28">
        <v>67.56</v>
      </c>
      <c r="J10" s="25">
        <f>IF(I10&lt;&gt;0,I10+'Basic Price Adjustment'!$E33,"")</f>
        <v>65.790000000000006</v>
      </c>
      <c r="K10" s="111">
        <v>74.87</v>
      </c>
      <c r="L10" s="25">
        <f>IF(K10&lt;&gt;0,K10+'Basic Price Adjustment'!$E33,"")</f>
        <v>73.100000000000009</v>
      </c>
      <c r="M10" s="121">
        <v>72</v>
      </c>
      <c r="N10" s="25">
        <f>IF(M10&lt;&gt;0,M10+'Basic Price Adjustment'!$E33,"")</f>
        <v>70.23</v>
      </c>
      <c r="O10" s="121"/>
      <c r="P10" s="25" t="str">
        <f>IF(O10&lt;&gt;0,O10+'Basic Price Adjustment'!$E33,"")</f>
        <v/>
      </c>
      <c r="Q10" s="121">
        <v>80</v>
      </c>
      <c r="R10" s="25">
        <f>IF(Q10&lt;&gt;0,Q10+'Basic Price Adjustment'!$E33,"")</f>
        <v>78.23</v>
      </c>
      <c r="S10" s="121">
        <v>80</v>
      </c>
      <c r="T10" s="25">
        <f>IF(S10&lt;&gt;0,S10+'Basic Price Adjustment'!$E33,"")</f>
        <v>78.23</v>
      </c>
      <c r="U10" s="121"/>
      <c r="V10" s="25" t="str">
        <f>IF(U10&lt;&gt;0,U10+'Basic Price Adjustment'!$E33,"")</f>
        <v/>
      </c>
    </row>
    <row r="11" spans="1:22" ht="20.100000000000001" customHeight="1" thickBot="1" x14ac:dyDescent="0.25">
      <c r="A11" s="105">
        <v>2</v>
      </c>
      <c r="B11" s="33" t="s">
        <v>104</v>
      </c>
      <c r="C11" s="109">
        <v>88</v>
      </c>
      <c r="D11" s="21">
        <f>IF(C11&lt;&gt;0,C11+'Basic Price Adjustment'!$E34,"")</f>
        <v>86.01</v>
      </c>
      <c r="E11" s="109">
        <v>91</v>
      </c>
      <c r="F11" s="21">
        <f>IF(E11&lt;&gt;0,E11+'Basic Price Adjustment'!$E34,"")</f>
        <v>89.01</v>
      </c>
      <c r="G11" s="109">
        <v>79.06</v>
      </c>
      <c r="H11" s="21">
        <f>IF(G11&lt;&gt;0,G11+'Basic Price Adjustment'!$E34,"")</f>
        <v>77.070000000000007</v>
      </c>
      <c r="I11" s="29">
        <v>67.31</v>
      </c>
      <c r="J11" s="21">
        <f>IF(I11&lt;&gt;0,I11+'Basic Price Adjustment'!$E34,"")</f>
        <v>65.320000000000007</v>
      </c>
      <c r="K11" s="111">
        <v>78.77</v>
      </c>
      <c r="L11" s="21">
        <f>IF(K11&lt;&gt;0,K11+'Basic Price Adjustment'!$E34,"")</f>
        <v>76.78</v>
      </c>
      <c r="M11" s="109">
        <v>80</v>
      </c>
      <c r="N11" s="21">
        <f>IF(M11&lt;&gt;0,M11+'Basic Price Adjustment'!$E34,"")</f>
        <v>78.010000000000005</v>
      </c>
      <c r="O11" s="109"/>
      <c r="P11" s="21" t="str">
        <f>IF(O11&lt;&gt;0,O11+'Basic Price Adjustment'!$E34,"")</f>
        <v/>
      </c>
      <c r="Q11" s="109">
        <v>80.75</v>
      </c>
      <c r="R11" s="21">
        <f>IF(Q11&lt;&gt;0,Q11+'Basic Price Adjustment'!$E34,"")</f>
        <v>78.760000000000005</v>
      </c>
      <c r="S11" s="109">
        <v>80.75</v>
      </c>
      <c r="T11" s="21">
        <f>IF(S11&lt;&gt;0,S11+'Basic Price Adjustment'!$E34,"")</f>
        <v>78.760000000000005</v>
      </c>
      <c r="U11" s="109"/>
      <c r="V11" s="21" t="str">
        <f>IF(U11&lt;&gt;0,U11+'Basic Price Adjustment'!$E34,"")</f>
        <v/>
      </c>
    </row>
    <row r="12" spans="1:22" ht="20.100000000000001" customHeight="1" x14ac:dyDescent="0.2">
      <c r="A12" s="104">
        <v>3</v>
      </c>
      <c r="B12" s="34" t="s">
        <v>105</v>
      </c>
      <c r="C12" s="109">
        <v>88.5</v>
      </c>
      <c r="D12" s="22">
        <f>IF(C12&lt;&gt;0,C12+'Basic Price Adjustment'!$E35,"")</f>
        <v>86.24</v>
      </c>
      <c r="E12" s="109">
        <v>89.5</v>
      </c>
      <c r="F12" s="22">
        <f>IF(E12&lt;&gt;0,E12+'Basic Price Adjustment'!$E35,"")</f>
        <v>87.24</v>
      </c>
      <c r="G12" s="109">
        <v>79.239999999999995</v>
      </c>
      <c r="H12" s="22">
        <f>IF(G12&lt;&gt;0,G12+'Basic Price Adjustment'!$E35,"")</f>
        <v>76.97999999999999</v>
      </c>
      <c r="I12" s="30">
        <v>73.260000000000005</v>
      </c>
      <c r="J12" s="22">
        <f>IF(I12&lt;&gt;0,I12+'Basic Price Adjustment'!$E35,"")</f>
        <v>71</v>
      </c>
      <c r="K12" s="111">
        <v>78.61</v>
      </c>
      <c r="L12" s="22">
        <f>IF(K12&lt;&gt;0,K12+'Basic Price Adjustment'!$E35,"")</f>
        <v>76.349999999999994</v>
      </c>
      <c r="M12" s="109">
        <v>77</v>
      </c>
      <c r="N12" s="22">
        <f>IF(M12&lt;&gt;0,M12+'Basic Price Adjustment'!$E35,"")</f>
        <v>74.739999999999995</v>
      </c>
      <c r="O12" s="109"/>
      <c r="P12" s="22" t="str">
        <f>IF(O12&lt;&gt;0,O12+'Basic Price Adjustment'!$E35,"")</f>
        <v/>
      </c>
      <c r="Q12" s="109">
        <v>82.25</v>
      </c>
      <c r="R12" s="22">
        <f>IF(Q12&lt;&gt;0,Q12+'Basic Price Adjustment'!$E35,"")</f>
        <v>79.989999999999995</v>
      </c>
      <c r="S12" s="109">
        <v>82.25</v>
      </c>
      <c r="T12" s="22">
        <f>IF(S12&lt;&gt;0,S12+'Basic Price Adjustment'!$E35,"")</f>
        <v>79.989999999999995</v>
      </c>
      <c r="U12" s="109">
        <v>98.75</v>
      </c>
      <c r="V12" s="22">
        <f>IF(U12&lt;&gt;0,U12+'Basic Price Adjustment'!$E35,"")</f>
        <v>96.49</v>
      </c>
    </row>
    <row r="13" spans="1:22" ht="20.100000000000001" customHeight="1" thickBot="1" x14ac:dyDescent="0.25">
      <c r="A13" s="105">
        <v>4</v>
      </c>
      <c r="B13" s="33" t="s">
        <v>106</v>
      </c>
      <c r="C13" s="109">
        <v>88.5</v>
      </c>
      <c r="D13" s="21">
        <f>IF(C13&lt;&gt;0,C13+'Basic Price Adjustment'!$E36,"")</f>
        <v>86.24</v>
      </c>
      <c r="E13" s="109">
        <v>89.5</v>
      </c>
      <c r="F13" s="21">
        <f>IF(E13&lt;&gt;0,E13+'Basic Price Adjustment'!$E36,"")</f>
        <v>87.24</v>
      </c>
      <c r="G13" s="109">
        <v>79.239999999999995</v>
      </c>
      <c r="H13" s="21">
        <f>IF(G13&lt;&gt;0,G13+'Basic Price Adjustment'!$E36,"")</f>
        <v>76.97999999999999</v>
      </c>
      <c r="I13" s="29">
        <v>73.260000000000005</v>
      </c>
      <c r="J13" s="21">
        <f>IF(I13&lt;&gt;0,I13+'Basic Price Adjustment'!$E36,"")</f>
        <v>71</v>
      </c>
      <c r="K13" s="111">
        <v>78.61</v>
      </c>
      <c r="L13" s="21">
        <f>IF(K13&lt;&gt;0,K13+'Basic Price Adjustment'!$E36,"")</f>
        <v>76.349999999999994</v>
      </c>
      <c r="M13" s="109">
        <v>77</v>
      </c>
      <c r="N13" s="21">
        <f>IF(M13&lt;&gt;0,M13+'Basic Price Adjustment'!$E36,"")</f>
        <v>74.739999999999995</v>
      </c>
      <c r="O13" s="109"/>
      <c r="P13" s="21" t="str">
        <f>IF(O13&lt;&gt;0,O13+'Basic Price Adjustment'!$E36,"")</f>
        <v/>
      </c>
      <c r="Q13" s="109">
        <v>82.25</v>
      </c>
      <c r="R13" s="21">
        <f>IF(Q13&lt;&gt;0,Q13+'Basic Price Adjustment'!$E36,"")</f>
        <v>79.989999999999995</v>
      </c>
      <c r="S13" s="109">
        <v>82.25</v>
      </c>
      <c r="T13" s="21">
        <f>IF(S13&lt;&gt;0,S13+'Basic Price Adjustment'!$E36,"")</f>
        <v>79.989999999999995</v>
      </c>
      <c r="U13" s="109">
        <v>98.75</v>
      </c>
      <c r="V13" s="21">
        <f>IF(U13&lt;&gt;0,U13+'Basic Price Adjustment'!$E36,"")</f>
        <v>96.49</v>
      </c>
    </row>
    <row r="14" spans="1:22" ht="20.100000000000001" customHeight="1" x14ac:dyDescent="0.2">
      <c r="A14" s="104">
        <v>5</v>
      </c>
      <c r="B14" s="34" t="s">
        <v>107</v>
      </c>
      <c r="C14" s="109">
        <v>88.5</v>
      </c>
      <c r="D14" s="22">
        <f>IF(C14&lt;&gt;0,C14+'Basic Price Adjustment'!$E37,"")</f>
        <v>86.15</v>
      </c>
      <c r="E14" s="109">
        <v>91</v>
      </c>
      <c r="F14" s="22">
        <f>IF(E14&lt;&gt;0,E14+'Basic Price Adjustment'!$E37,"")</f>
        <v>88.65</v>
      </c>
      <c r="G14" s="109">
        <v>79.42</v>
      </c>
      <c r="H14" s="22">
        <f>IF(G14&lt;&gt;0,G14+'Basic Price Adjustment'!$E37,"")</f>
        <v>77.070000000000007</v>
      </c>
      <c r="I14" s="30">
        <v>73.23</v>
      </c>
      <c r="J14" s="22">
        <f>IF(I14&lt;&gt;0,I14+'Basic Price Adjustment'!$E37,"")</f>
        <v>70.88000000000001</v>
      </c>
      <c r="K14" s="111">
        <v>78.64</v>
      </c>
      <c r="L14" s="22">
        <f>IF(K14&lt;&gt;0,K14+'Basic Price Adjustment'!$E37,"")</f>
        <v>76.290000000000006</v>
      </c>
      <c r="M14" s="109">
        <v>77</v>
      </c>
      <c r="N14" s="22">
        <f>IF(M14&lt;&gt;0,M14+'Basic Price Adjustment'!$E37,"")</f>
        <v>74.650000000000006</v>
      </c>
      <c r="O14" s="109"/>
      <c r="P14" s="22" t="str">
        <f>IF(O14&lt;&gt;0,O14+'Basic Price Adjustment'!$E37,"")</f>
        <v/>
      </c>
      <c r="Q14" s="109">
        <v>82.25</v>
      </c>
      <c r="R14" s="22">
        <f>IF(Q14&lt;&gt;0,Q14+'Basic Price Adjustment'!$E37,"")</f>
        <v>79.900000000000006</v>
      </c>
      <c r="S14" s="109">
        <v>82.25</v>
      </c>
      <c r="T14" s="22">
        <f>IF(S14&lt;&gt;0,S14+'Basic Price Adjustment'!$E37,"")</f>
        <v>79.900000000000006</v>
      </c>
      <c r="U14" s="109">
        <v>98.75</v>
      </c>
      <c r="V14" s="22">
        <f>IF(U14&lt;&gt;0,U14+'Basic Price Adjustment'!$E37,"")</f>
        <v>96.4</v>
      </c>
    </row>
    <row r="15" spans="1:22" ht="20.100000000000001" customHeight="1" thickBot="1" x14ac:dyDescent="0.25">
      <c r="A15" s="105">
        <v>6</v>
      </c>
      <c r="B15" s="33" t="s">
        <v>108</v>
      </c>
      <c r="C15" s="109">
        <v>102</v>
      </c>
      <c r="D15" s="21">
        <f>IF(C15&lt;&gt;0,C15+'Basic Price Adjustment'!$E38,"")</f>
        <v>99.69</v>
      </c>
      <c r="E15" s="109">
        <v>105</v>
      </c>
      <c r="F15" s="21">
        <f>IF(E15&lt;&gt;0,E15+'Basic Price Adjustment'!$E38,"")</f>
        <v>102.69</v>
      </c>
      <c r="G15" s="109">
        <v>83.52</v>
      </c>
      <c r="H15" s="21">
        <f>IF(G15&lt;&gt;0,G15+'Basic Price Adjustment'!$E38,"")</f>
        <v>81.209999999999994</v>
      </c>
      <c r="I15" s="29">
        <v>79.44</v>
      </c>
      <c r="J15" s="21">
        <f>IF(I15&lt;&gt;0,I15+'Basic Price Adjustment'!$E38,"")</f>
        <v>77.13</v>
      </c>
      <c r="K15" s="112">
        <v>82.7</v>
      </c>
      <c r="L15" s="21">
        <f>IF(K15&lt;&gt;0,K15+'Basic Price Adjustment'!$E38,"")</f>
        <v>80.39</v>
      </c>
      <c r="M15" s="109">
        <v>92</v>
      </c>
      <c r="N15" s="21">
        <f>IF(M15&lt;&gt;0,M15+'Basic Price Adjustment'!$E38,"")</f>
        <v>89.69</v>
      </c>
      <c r="O15" s="109"/>
      <c r="P15" s="21" t="str">
        <f>IF(O15&lt;&gt;0,O15+'Basic Price Adjustment'!$E38,"")</f>
        <v/>
      </c>
      <c r="Q15" s="109">
        <v>91</v>
      </c>
      <c r="R15" s="21">
        <f>IF(Q15&lt;&gt;0,Q15+'Basic Price Adjustment'!$E38,"")</f>
        <v>88.69</v>
      </c>
      <c r="S15" s="109">
        <v>91</v>
      </c>
      <c r="T15" s="21">
        <f>IF(S15&lt;&gt;0,S15+'Basic Price Adjustment'!$E38,"")</f>
        <v>88.69</v>
      </c>
      <c r="U15" s="109"/>
      <c r="V15" s="21" t="str">
        <f>IF(U15&lt;&gt;0,U15+'Basic Price Adjustment'!$E38,"")</f>
        <v/>
      </c>
    </row>
    <row r="16" spans="1:22" ht="20.100000000000001" customHeight="1" x14ac:dyDescent="0.2">
      <c r="A16" s="104">
        <v>7</v>
      </c>
      <c r="B16" s="34" t="s">
        <v>109</v>
      </c>
      <c r="C16" s="109">
        <v>89</v>
      </c>
      <c r="D16" s="22">
        <f>IF(C16&lt;&gt;0,C16+'Basic Price Adjustment'!$E39,"")</f>
        <v>86.87</v>
      </c>
      <c r="E16" s="109">
        <v>91</v>
      </c>
      <c r="F16" s="22">
        <f>IF(E16&lt;&gt;0,E16+'Basic Price Adjustment'!$E39,"")</f>
        <v>88.87</v>
      </c>
      <c r="G16" s="109">
        <v>79.319999999999993</v>
      </c>
      <c r="H16" s="22">
        <f>IF(G16&lt;&gt;0,G16+'Basic Price Adjustment'!$E39,"")</f>
        <v>77.19</v>
      </c>
      <c r="I16" s="30">
        <v>74.430000000000007</v>
      </c>
      <c r="J16" s="22">
        <f>IF(I16&lt;&gt;0,I16+'Basic Price Adjustment'!$E39,"")</f>
        <v>72.300000000000011</v>
      </c>
      <c r="K16" s="112">
        <v>78.69</v>
      </c>
      <c r="L16" s="22">
        <f>IF(K16&lt;&gt;0,K16+'Basic Price Adjustment'!$E39,"")</f>
        <v>76.56</v>
      </c>
      <c r="M16" s="109">
        <v>79</v>
      </c>
      <c r="N16" s="22">
        <f>IF(M16&lt;&gt;0,M16+'Basic Price Adjustment'!$E39,"")</f>
        <v>76.87</v>
      </c>
      <c r="O16" s="109"/>
      <c r="P16" s="22" t="str">
        <f>IF(O16&lt;&gt;0,O16+'Basic Price Adjustment'!$E39,"")</f>
        <v/>
      </c>
      <c r="Q16" s="109">
        <v>84.35</v>
      </c>
      <c r="R16" s="22">
        <f>IF(Q16&lt;&gt;0,Q16+'Basic Price Adjustment'!$E39,"")</f>
        <v>82.22</v>
      </c>
      <c r="S16" s="109">
        <v>84.35</v>
      </c>
      <c r="T16" s="22">
        <f>IF(S16&lt;&gt;0,S16+'Basic Price Adjustment'!$E39,"")</f>
        <v>82.22</v>
      </c>
      <c r="U16" s="109"/>
      <c r="V16" s="22" t="str">
        <f>IF(U16&lt;&gt;0,U16+'Basic Price Adjustment'!$E39,"")</f>
        <v/>
      </c>
    </row>
    <row r="17" spans="1:22" ht="20.100000000000001" customHeight="1" thickBot="1" x14ac:dyDescent="0.25">
      <c r="A17" s="105">
        <v>8</v>
      </c>
      <c r="B17" s="33" t="s">
        <v>110</v>
      </c>
      <c r="C17" s="109">
        <v>93</v>
      </c>
      <c r="D17" s="21">
        <f>IF(C17&lt;&gt;0,C17+'Basic Price Adjustment'!$E40,"")</f>
        <v>90.2</v>
      </c>
      <c r="E17" s="109">
        <v>93.75</v>
      </c>
      <c r="F17" s="21">
        <f>IF(E17&lt;&gt;0,E17+'Basic Price Adjustment'!$E40,"")</f>
        <v>90.95</v>
      </c>
      <c r="G17" s="109">
        <v>84.32</v>
      </c>
      <c r="H17" s="21">
        <f>IF(G17&lt;&gt;0,G17+'Basic Price Adjustment'!$E40,"")</f>
        <v>81.52</v>
      </c>
      <c r="I17" s="29">
        <v>82.15</v>
      </c>
      <c r="J17" s="21">
        <f>IF(I17&lt;&gt;0,I17+'Basic Price Adjustment'!$E40,"")</f>
        <v>79.350000000000009</v>
      </c>
      <c r="K17" s="111">
        <v>83.49</v>
      </c>
      <c r="L17" s="21">
        <f>IF(K17&lt;&gt;0,K17+'Basic Price Adjustment'!$E40,"")</f>
        <v>80.69</v>
      </c>
      <c r="M17" s="109">
        <v>81</v>
      </c>
      <c r="N17" s="21">
        <f>IF(M17&lt;&gt;0,M17+'Basic Price Adjustment'!$E40,"")</f>
        <v>78.2</v>
      </c>
      <c r="O17" s="109"/>
      <c r="P17" s="21" t="str">
        <f>IF(O17&lt;&gt;0,O17+'Basic Price Adjustment'!$E40,"")</f>
        <v/>
      </c>
      <c r="Q17" s="109">
        <v>88.75</v>
      </c>
      <c r="R17" s="21">
        <f>IF(Q17&lt;&gt;0,Q17+'Basic Price Adjustment'!$E40,"")</f>
        <v>85.95</v>
      </c>
      <c r="S17" s="109">
        <v>88.75</v>
      </c>
      <c r="T17" s="21">
        <f>IF(S17&lt;&gt;0,S17+'Basic Price Adjustment'!$E40,"")</f>
        <v>85.95</v>
      </c>
      <c r="U17" s="109">
        <v>104.25</v>
      </c>
      <c r="V17" s="21">
        <f>IF(U17&lt;&gt;0,U17+'Basic Price Adjustment'!$E40,"")</f>
        <v>101.45</v>
      </c>
    </row>
    <row r="18" spans="1:22" ht="20.100000000000001" customHeight="1" x14ac:dyDescent="0.2">
      <c r="A18" s="104">
        <v>9</v>
      </c>
      <c r="B18" s="34" t="s">
        <v>111</v>
      </c>
      <c r="C18" s="109">
        <v>103</v>
      </c>
      <c r="D18" s="22">
        <f>IF(C18&lt;&gt;0,C18+'Basic Price Adjustment'!$E41,"")</f>
        <v>100.24</v>
      </c>
      <c r="E18" s="109">
        <v>105</v>
      </c>
      <c r="F18" s="22">
        <f>IF(E18&lt;&gt;0,E18+'Basic Price Adjustment'!$E41,"")</f>
        <v>102.24</v>
      </c>
      <c r="G18" s="109">
        <v>89.7</v>
      </c>
      <c r="H18" s="22">
        <f>IF(G18&lt;&gt;0,G18+'Basic Price Adjustment'!$E41,"")</f>
        <v>86.94</v>
      </c>
      <c r="I18" s="30">
        <v>82.98</v>
      </c>
      <c r="J18" s="22">
        <f>IF(I18&lt;&gt;0,I18+'Basic Price Adjustment'!$E41,"")</f>
        <v>80.22</v>
      </c>
      <c r="K18" s="111">
        <v>88.82</v>
      </c>
      <c r="L18" s="22">
        <f>IF(K18&lt;&gt;0,K18+'Basic Price Adjustment'!$E41,"")</f>
        <v>86.059999999999988</v>
      </c>
      <c r="M18" s="109">
        <v>86</v>
      </c>
      <c r="N18" s="22">
        <f>IF(M18&lt;&gt;0,M18+'Basic Price Adjustment'!$E41,"")</f>
        <v>83.24</v>
      </c>
      <c r="O18" s="109"/>
      <c r="P18" s="22" t="str">
        <f>IF(O18&lt;&gt;0,O18+'Basic Price Adjustment'!$E41,"")</f>
        <v/>
      </c>
      <c r="Q18" s="109">
        <v>98.5</v>
      </c>
      <c r="R18" s="22">
        <f>IF(Q18&lt;&gt;0,Q18+'Basic Price Adjustment'!$E41,"")</f>
        <v>95.74</v>
      </c>
      <c r="S18" s="109">
        <v>98.5</v>
      </c>
      <c r="T18" s="22">
        <f>IF(S18&lt;&gt;0,S18+'Basic Price Adjustment'!$E41,"")</f>
        <v>95.74</v>
      </c>
      <c r="U18" s="109"/>
      <c r="V18" s="22" t="str">
        <f>IF(U18&lt;&gt;0,U18+'Basic Price Adjustment'!$E41,"")</f>
        <v/>
      </c>
    </row>
    <row r="19" spans="1:22" ht="20.100000000000001" customHeight="1" thickBot="1" x14ac:dyDescent="0.25">
      <c r="A19" s="105">
        <v>10</v>
      </c>
      <c r="B19" s="33" t="s">
        <v>112</v>
      </c>
      <c r="C19" s="109">
        <v>91</v>
      </c>
      <c r="D19" s="21">
        <f>IF(C19&lt;&gt;0,C19+'Basic Price Adjustment'!$E42,"")</f>
        <v>88.24</v>
      </c>
      <c r="E19" s="109">
        <v>93</v>
      </c>
      <c r="F19" s="21">
        <f>IF(E19&lt;&gt;0,E19+'Basic Price Adjustment'!$E42,"")</f>
        <v>90.24</v>
      </c>
      <c r="G19" s="109">
        <v>84.34</v>
      </c>
      <c r="H19" s="21">
        <f>IF(G19&lt;&gt;0,G19+'Basic Price Adjustment'!$E42,"")</f>
        <v>81.58</v>
      </c>
      <c r="I19" s="29">
        <v>79.430000000000007</v>
      </c>
      <c r="J19" s="21">
        <f>IF(I19&lt;&gt;0,I19+'Basic Price Adjustment'!$E42,"")</f>
        <v>76.67</v>
      </c>
      <c r="K19" s="111">
        <v>83.51</v>
      </c>
      <c r="L19" s="21">
        <f>IF(K19&lt;&gt;0,K19+'Basic Price Adjustment'!$E42,"")</f>
        <v>80.75</v>
      </c>
      <c r="M19" s="109">
        <v>81</v>
      </c>
      <c r="N19" s="21">
        <f>IF(M19&lt;&gt;0,M19+'Basic Price Adjustment'!$E42,"")</f>
        <v>78.239999999999995</v>
      </c>
      <c r="O19" s="109"/>
      <c r="P19" s="21" t="str">
        <f>IF(O19&lt;&gt;0,O19+'Basic Price Adjustment'!$E42,"")</f>
        <v/>
      </c>
      <c r="Q19" s="109">
        <v>88.75</v>
      </c>
      <c r="R19" s="21">
        <f>IF(Q19&lt;&gt;0,Q19+'Basic Price Adjustment'!$E42,"")</f>
        <v>85.99</v>
      </c>
      <c r="S19" s="109">
        <v>88.75</v>
      </c>
      <c r="T19" s="21">
        <f>IF(S19&lt;&gt;0,S19+'Basic Price Adjustment'!$E42,"")</f>
        <v>85.99</v>
      </c>
      <c r="U19" s="109">
        <v>104.25</v>
      </c>
      <c r="V19" s="21">
        <f>IF(U19&lt;&gt;0,U19+'Basic Price Adjustment'!$E42,"")</f>
        <v>101.49</v>
      </c>
    </row>
    <row r="20" spans="1:22" ht="20.100000000000001" customHeight="1" x14ac:dyDescent="0.2">
      <c r="A20" s="104">
        <v>11</v>
      </c>
      <c r="B20" s="34" t="s">
        <v>113</v>
      </c>
      <c r="C20" s="109">
        <v>101</v>
      </c>
      <c r="D20" s="22">
        <f>IF(C20&lt;&gt;0,C20+'Basic Price Adjustment'!$E43,"")</f>
        <v>98.29</v>
      </c>
      <c r="E20" s="109">
        <v>103</v>
      </c>
      <c r="F20" s="22">
        <f>IF(E20&lt;&gt;0,E20+'Basic Price Adjustment'!$E43,"")</f>
        <v>100.29</v>
      </c>
      <c r="G20" s="109">
        <v>89.88</v>
      </c>
      <c r="H20" s="22">
        <f>IF(G20&lt;&gt;0,G20+'Basic Price Adjustment'!$E43,"")</f>
        <v>87.17</v>
      </c>
      <c r="I20" s="30">
        <v>82.19</v>
      </c>
      <c r="J20" s="22">
        <f>IF(I20&lt;&gt;0,I20+'Basic Price Adjustment'!$E43,"")</f>
        <v>79.48</v>
      </c>
      <c r="K20" s="111">
        <v>89.01</v>
      </c>
      <c r="L20" s="22">
        <f>IF(K20&lt;&gt;0,K20+'Basic Price Adjustment'!$E43,"")</f>
        <v>86.300000000000011</v>
      </c>
      <c r="M20" s="109">
        <v>100</v>
      </c>
      <c r="N20" s="22">
        <f>IF(M20&lt;&gt;0,M20+'Basic Price Adjustment'!$E43,"")</f>
        <v>97.29</v>
      </c>
      <c r="O20" s="109"/>
      <c r="P20" s="22" t="str">
        <f>IF(O20&lt;&gt;0,O20+'Basic Price Adjustment'!$E43,"")</f>
        <v/>
      </c>
      <c r="Q20" s="109">
        <v>98</v>
      </c>
      <c r="R20" s="22">
        <f>IF(Q20&lt;&gt;0,Q20+'Basic Price Adjustment'!$E43,"")</f>
        <v>95.29</v>
      </c>
      <c r="S20" s="109">
        <v>98</v>
      </c>
      <c r="T20" s="22">
        <f>IF(S20&lt;&gt;0,S20+'Basic Price Adjustment'!$E43,"")</f>
        <v>95.29</v>
      </c>
      <c r="U20" s="109"/>
      <c r="V20" s="22" t="str">
        <f>IF(U20&lt;&gt;0,U20+'Basic Price Adjustment'!$E43,"")</f>
        <v/>
      </c>
    </row>
    <row r="21" spans="1:22" ht="20.100000000000001" customHeight="1" thickBot="1" x14ac:dyDescent="0.25">
      <c r="A21" s="105">
        <v>12</v>
      </c>
      <c r="B21" s="33" t="s">
        <v>114</v>
      </c>
      <c r="C21" s="109"/>
      <c r="D21" s="21" t="str">
        <f>IF(C21&lt;&gt;0,C21+'Basic Price Adjustment'!$E44,"")</f>
        <v/>
      </c>
      <c r="E21" s="109">
        <v>105</v>
      </c>
      <c r="F21" s="21">
        <f>IF(E21&lt;&gt;0,E21+'Basic Price Adjustment'!$E44,"")</f>
        <v>101.57</v>
      </c>
      <c r="G21" s="109">
        <v>105.92</v>
      </c>
      <c r="H21" s="21">
        <f>IF(G21&lt;&gt;0,G21+'Basic Price Adjustment'!$E44,"")</f>
        <v>102.49000000000001</v>
      </c>
      <c r="I21" s="29">
        <v>94.95</v>
      </c>
      <c r="J21" s="21">
        <f>IF(I21&lt;&gt;0,I21+'Basic Price Adjustment'!$E44,"")</f>
        <v>91.52000000000001</v>
      </c>
      <c r="K21" s="112">
        <v>112.56</v>
      </c>
      <c r="L21" s="21">
        <f>IF(K21&lt;&gt;0,K21+'Basic Price Adjustment'!$E44,"")</f>
        <v>109.13</v>
      </c>
      <c r="M21" s="109">
        <v>112</v>
      </c>
      <c r="N21" s="21">
        <f>IF(M21&lt;&gt;0,M21+'Basic Price Adjustment'!$E44,"")</f>
        <v>108.57</v>
      </c>
      <c r="O21" s="109"/>
      <c r="P21" s="21" t="str">
        <f>IF(O21&lt;&gt;0,O21+'Basic Price Adjustment'!$E44,"")</f>
        <v/>
      </c>
      <c r="Q21" s="109">
        <v>120</v>
      </c>
      <c r="R21" s="21">
        <f>IF(Q21&lt;&gt;0,Q21+'Basic Price Adjustment'!$E44,"")</f>
        <v>116.57</v>
      </c>
      <c r="S21" s="109">
        <v>120</v>
      </c>
      <c r="T21" s="21">
        <f>IF(S21&lt;&gt;0,S21+'Basic Price Adjustment'!$E44,"")</f>
        <v>116.57</v>
      </c>
      <c r="U21" s="109"/>
      <c r="V21" s="21" t="str">
        <f>IF(U21&lt;&gt;0,U21+'Basic Price Adjustment'!$E44,"")</f>
        <v/>
      </c>
    </row>
    <row r="22" spans="1:22" ht="20.100000000000001" customHeight="1" x14ac:dyDescent="0.2">
      <c r="A22" s="104">
        <v>13</v>
      </c>
      <c r="B22" s="34" t="s">
        <v>115</v>
      </c>
      <c r="C22" s="109"/>
      <c r="D22" s="22" t="str">
        <f>IF(C22&lt;&gt;0,C22+'Basic Price Adjustment'!$E45,"")</f>
        <v/>
      </c>
      <c r="E22" s="109">
        <v>105</v>
      </c>
      <c r="F22" s="22">
        <f>IF(E22&lt;&gt;0,E22+'Basic Price Adjustment'!$E45,"")</f>
        <v>101.75</v>
      </c>
      <c r="G22" s="109">
        <v>108.8</v>
      </c>
      <c r="H22" s="22">
        <f>IF(G22&lt;&gt;0,G22+'Basic Price Adjustment'!$E45,"")</f>
        <v>105.55</v>
      </c>
      <c r="I22" s="30">
        <v>96.88</v>
      </c>
      <c r="J22" s="22">
        <f>IF(I22&lt;&gt;0,I22+'Basic Price Adjustment'!$E45,"")</f>
        <v>93.63</v>
      </c>
      <c r="K22" s="112">
        <v>115.57</v>
      </c>
      <c r="L22" s="22">
        <f>IF(K22&lt;&gt;0,K22+'Basic Price Adjustment'!$E45,"")</f>
        <v>112.32</v>
      </c>
      <c r="M22" s="109">
        <v>124</v>
      </c>
      <c r="N22" s="22">
        <f>IF(M22&lt;&gt;0,M22+'Basic Price Adjustment'!$E45,"")</f>
        <v>120.75</v>
      </c>
      <c r="O22" s="109"/>
      <c r="P22" s="22" t="str">
        <f>IF(O22&lt;&gt;0,O22+'Basic Price Adjustment'!$E45,"")</f>
        <v/>
      </c>
      <c r="Q22" s="109">
        <v>120</v>
      </c>
      <c r="R22" s="22">
        <f>IF(Q22&lt;&gt;0,Q22+'Basic Price Adjustment'!$E45,"")</f>
        <v>116.75</v>
      </c>
      <c r="S22" s="109">
        <v>120</v>
      </c>
      <c r="T22" s="22">
        <f>IF(S22&lt;&gt;0,S22+'Basic Price Adjustment'!$E45,"")</f>
        <v>116.75</v>
      </c>
      <c r="U22" s="109"/>
      <c r="V22" s="22" t="str">
        <f>IF(U22&lt;&gt;0,U22+'Basic Price Adjustment'!$E45,"")</f>
        <v/>
      </c>
    </row>
    <row r="23" spans="1:22" ht="20.100000000000001" customHeight="1" thickBot="1" x14ac:dyDescent="0.25">
      <c r="A23" s="105">
        <v>14</v>
      </c>
      <c r="B23" s="33" t="s">
        <v>116</v>
      </c>
      <c r="C23" s="109">
        <v>105</v>
      </c>
      <c r="D23" s="21">
        <f>IF(C23&lt;&gt;0,C23+'Basic Price Adjustment'!$E46,"")</f>
        <v>101.7</v>
      </c>
      <c r="E23" s="109">
        <v>105</v>
      </c>
      <c r="F23" s="21">
        <f>IF(E23&lt;&gt;0,E23+'Basic Price Adjustment'!$E46,"")</f>
        <v>101.7</v>
      </c>
      <c r="G23" s="109">
        <v>102.14</v>
      </c>
      <c r="H23" s="21">
        <f>IF(G23&lt;&gt;0,G23+'Basic Price Adjustment'!$E46,"")</f>
        <v>98.84</v>
      </c>
      <c r="I23" s="29">
        <v>96.89</v>
      </c>
      <c r="J23" s="21">
        <f>IF(I23&lt;&gt;0,I23+'Basic Price Adjustment'!$E46,"")</f>
        <v>93.59</v>
      </c>
      <c r="K23" s="112">
        <v>110.7</v>
      </c>
      <c r="L23" s="21">
        <f>IF(K23&lt;&gt;0,K23+'Basic Price Adjustment'!$E46,"")</f>
        <v>107.4</v>
      </c>
      <c r="M23" s="109">
        <v>110</v>
      </c>
      <c r="N23" s="21">
        <f>IF(M23&lt;&gt;0,M23+'Basic Price Adjustment'!$E46,"")</f>
        <v>106.7</v>
      </c>
      <c r="O23" s="109"/>
      <c r="P23" s="21" t="str">
        <f>IF(O23&lt;&gt;0,O23+'Basic Price Adjustment'!$E46,"")</f>
        <v/>
      </c>
      <c r="Q23" s="109">
        <v>115</v>
      </c>
      <c r="R23" s="21">
        <f>IF(Q23&lt;&gt;0,Q23+'Basic Price Adjustment'!$E46,"")</f>
        <v>111.7</v>
      </c>
      <c r="S23" s="109">
        <v>115</v>
      </c>
      <c r="T23" s="21">
        <f>IF(S23&lt;&gt;0,S23+'Basic Price Adjustment'!$E46,"")</f>
        <v>111.7</v>
      </c>
      <c r="U23" s="109">
        <v>104.25</v>
      </c>
      <c r="V23" s="21">
        <f>IF(U23&lt;&gt;0,U23+'Basic Price Adjustment'!$E46,"")</f>
        <v>100.95</v>
      </c>
    </row>
    <row r="24" spans="1:22" ht="20.100000000000001" customHeight="1" x14ac:dyDescent="0.2">
      <c r="A24" s="104">
        <v>15</v>
      </c>
      <c r="B24" s="34" t="s">
        <v>117</v>
      </c>
      <c r="C24" s="109"/>
      <c r="D24" s="22" t="str">
        <f>IF(C24&lt;&gt;0,C24+'Basic Price Adjustment'!$E47,"")</f>
        <v/>
      </c>
      <c r="E24" s="109">
        <v>105</v>
      </c>
      <c r="F24" s="22">
        <f>IF(E24&lt;&gt;0,E24+'Basic Price Adjustment'!$E47,"")</f>
        <v>101.61</v>
      </c>
      <c r="G24" s="109">
        <v>105.66</v>
      </c>
      <c r="H24" s="22">
        <f>IF(G24&lt;&gt;0,G24+'Basic Price Adjustment'!$E47,"")</f>
        <v>102.27</v>
      </c>
      <c r="I24" s="30">
        <v>100.98</v>
      </c>
      <c r="J24" s="22">
        <f>IF(I24&lt;&gt;0,I24+'Basic Price Adjustment'!$E47,"")</f>
        <v>97.59</v>
      </c>
      <c r="K24" s="112">
        <v>111.77</v>
      </c>
      <c r="L24" s="22">
        <f>IF(K24&lt;&gt;0,K24+'Basic Price Adjustment'!$E47,"")</f>
        <v>108.38</v>
      </c>
      <c r="M24" s="109">
        <v>121</v>
      </c>
      <c r="N24" s="22">
        <f>IF(M24&lt;&gt;0,M24+'Basic Price Adjustment'!$E47,"")</f>
        <v>117.61</v>
      </c>
      <c r="O24" s="109"/>
      <c r="P24" s="22" t="str">
        <f>IF(O24&lt;&gt;0,O24+'Basic Price Adjustment'!$E47,"")</f>
        <v/>
      </c>
      <c r="Q24" s="109">
        <v>120</v>
      </c>
      <c r="R24" s="22">
        <f>IF(Q24&lt;&gt;0,Q24+'Basic Price Adjustment'!$E47,"")</f>
        <v>116.61</v>
      </c>
      <c r="S24" s="109">
        <v>120</v>
      </c>
      <c r="T24" s="22">
        <f>IF(S24&lt;&gt;0,S24+'Basic Price Adjustment'!$E47,"")</f>
        <v>116.61</v>
      </c>
      <c r="U24" s="109"/>
      <c r="V24" s="22" t="str">
        <f>IF(U24&lt;&gt;0,U24+'Basic Price Adjustment'!$E47,"")</f>
        <v/>
      </c>
    </row>
    <row r="25" spans="1:22" ht="20.100000000000001" customHeight="1" thickBot="1" x14ac:dyDescent="0.25">
      <c r="A25" s="105">
        <v>16</v>
      </c>
      <c r="B25" s="33" t="s">
        <v>118</v>
      </c>
      <c r="C25" s="109">
        <v>95</v>
      </c>
      <c r="D25" s="21">
        <f>IF(C25&lt;&gt;0,C25+'Basic Price Adjustment'!$E48,"")</f>
        <v>92.47</v>
      </c>
      <c r="E25" s="109">
        <v>96</v>
      </c>
      <c r="F25" s="21">
        <f>IF(E25&lt;&gt;0,E25+'Basic Price Adjustment'!$E48,"")</f>
        <v>93.47</v>
      </c>
      <c r="G25" s="109">
        <v>90.71</v>
      </c>
      <c r="H25" s="21">
        <f>IF(G25&lt;&gt;0,G25+'Basic Price Adjustment'!$E48,"")</f>
        <v>88.179999999999993</v>
      </c>
      <c r="I25" s="29">
        <v>79.8</v>
      </c>
      <c r="J25" s="21">
        <f>IF(I25&lt;&gt;0,I25+'Basic Price Adjustment'!$E48,"")</f>
        <v>77.27</v>
      </c>
      <c r="K25" s="112">
        <v>93.52</v>
      </c>
      <c r="L25" s="21">
        <f>IF(K25&lt;&gt;0,K25+'Basic Price Adjustment'!$E48,"")</f>
        <v>90.99</v>
      </c>
      <c r="M25" s="109">
        <v>89</v>
      </c>
      <c r="N25" s="21">
        <f>IF(M25&lt;&gt;0,M25+'Basic Price Adjustment'!$E48,"")</f>
        <v>86.47</v>
      </c>
      <c r="O25" s="109"/>
      <c r="P25" s="21" t="str">
        <f>IF(O25&lt;&gt;0,O25+'Basic Price Adjustment'!$E48,"")</f>
        <v/>
      </c>
      <c r="Q25" s="109">
        <v>97.25</v>
      </c>
      <c r="R25" s="21">
        <f>IF(Q25&lt;&gt;0,Q25+'Basic Price Adjustment'!$E48,"")</f>
        <v>94.72</v>
      </c>
      <c r="S25" s="109">
        <v>97.25</v>
      </c>
      <c r="T25" s="21">
        <f>IF(S25&lt;&gt;0,S25+'Basic Price Adjustment'!$E48,"")</f>
        <v>94.72</v>
      </c>
      <c r="U25" s="109"/>
      <c r="V25" s="21" t="str">
        <f>IF(U25&lt;&gt;0,U25+'Basic Price Adjustment'!$E48,"")</f>
        <v/>
      </c>
    </row>
    <row r="26" spans="1:22" ht="20.100000000000001" customHeight="1" x14ac:dyDescent="0.2">
      <c r="A26" s="104">
        <v>17</v>
      </c>
      <c r="B26" s="34" t="s">
        <v>119</v>
      </c>
      <c r="C26" s="109">
        <v>103</v>
      </c>
      <c r="D26" s="22">
        <f>IF(C26&lt;&gt;0,C26+'Basic Price Adjustment'!$E49,"")</f>
        <v>100.47</v>
      </c>
      <c r="E26" s="109">
        <v>106</v>
      </c>
      <c r="F26" s="22">
        <f>IF(E26&lt;&gt;0,E26+'Basic Price Adjustment'!$E49,"")</f>
        <v>103.47</v>
      </c>
      <c r="G26" s="109">
        <v>93.66</v>
      </c>
      <c r="H26" s="22">
        <f>IF(G26&lt;&gt;0,G26+'Basic Price Adjustment'!$E49,"")</f>
        <v>91.13</v>
      </c>
      <c r="I26" s="30">
        <v>81.8</v>
      </c>
      <c r="J26" s="22">
        <f>IF(I26&lt;&gt;0,I26+'Basic Price Adjustment'!$E49,"")</f>
        <v>79.27</v>
      </c>
      <c r="K26" s="112">
        <v>96.35</v>
      </c>
      <c r="L26" s="22">
        <f>IF(K26&lt;&gt;0,K26+'Basic Price Adjustment'!$E49,"")</f>
        <v>93.82</v>
      </c>
      <c r="M26" s="109">
        <v>102</v>
      </c>
      <c r="N26" s="22">
        <f>IF(M26&lt;&gt;0,M26+'Basic Price Adjustment'!$E49,"")</f>
        <v>99.47</v>
      </c>
      <c r="O26" s="109"/>
      <c r="P26" s="22" t="str">
        <f>IF(O26&lt;&gt;0,O26+'Basic Price Adjustment'!$E49,"")</f>
        <v/>
      </c>
      <c r="Q26" s="109">
        <v>97.25</v>
      </c>
      <c r="R26" s="22">
        <f>IF(Q26&lt;&gt;0,Q26+'Basic Price Adjustment'!$E49,"")</f>
        <v>94.72</v>
      </c>
      <c r="S26" s="109">
        <v>97.25</v>
      </c>
      <c r="T26" s="22">
        <f>IF(S26&lt;&gt;0,S26+'Basic Price Adjustment'!$E49,"")</f>
        <v>94.72</v>
      </c>
      <c r="U26" s="109"/>
      <c r="V26" s="22" t="str">
        <f>IF(U26&lt;&gt;0,U26+'Basic Price Adjustment'!$E49,"")</f>
        <v/>
      </c>
    </row>
    <row r="27" spans="1:22" ht="20.100000000000001" customHeight="1" x14ac:dyDescent="0.2">
      <c r="A27" s="105">
        <v>81</v>
      </c>
      <c r="B27" s="33" t="s">
        <v>120</v>
      </c>
      <c r="C27" s="29"/>
      <c r="D27" s="21" t="str">
        <f>IF(C27&lt;&gt;0,C27+'Basic Price Adjustment'!$E50,"")</f>
        <v/>
      </c>
      <c r="E27" s="29"/>
      <c r="F27" s="21" t="str">
        <f>IF(E27&lt;&gt;0,E27+'Basic Price Adjustment'!$E50,"")</f>
        <v/>
      </c>
      <c r="G27" s="29"/>
      <c r="H27" s="21" t="str">
        <f>IF(G27&lt;&gt;0,G27+'Basic Price Adjustment'!$E50,"")</f>
        <v/>
      </c>
      <c r="I27" s="29"/>
      <c r="J27" s="21" t="str">
        <f>IF(I27&lt;&gt;0,I27+'Basic Price Adjustment'!$E50,"")</f>
        <v/>
      </c>
      <c r="K27" s="29"/>
      <c r="L27" s="21" t="str">
        <f>IF(K27&lt;&gt;0,K27+'Basic Price Adjustment'!$E50,"")</f>
        <v/>
      </c>
      <c r="M27" s="29"/>
      <c r="N27" s="21" t="str">
        <f>IF(M27&lt;&gt;0,M27+'Basic Price Adjustment'!$E50,"")</f>
        <v/>
      </c>
      <c r="O27" s="29"/>
      <c r="P27" s="21" t="str">
        <f>IF(O27&lt;&gt;0,O27+'Basic Price Adjustment'!$E50,"")</f>
        <v/>
      </c>
      <c r="Q27" s="29"/>
      <c r="R27" s="21" t="str">
        <f>IF(Q27&lt;&gt;0,Q27+'Basic Price Adjustment'!$E50,"")</f>
        <v/>
      </c>
      <c r="S27" s="29"/>
      <c r="T27" s="21" t="str">
        <f>IF(S27&lt;&gt;0,S27+'Basic Price Adjustment'!$E50,"")</f>
        <v/>
      </c>
      <c r="U27" s="29"/>
      <c r="V27" s="21" t="str">
        <f>IF(U27&lt;&gt;0,U27+'Basic Price Adjustment'!$E50,"")</f>
        <v/>
      </c>
    </row>
    <row r="28" spans="1:22" ht="20.100000000000001" customHeight="1" thickBot="1" x14ac:dyDescent="0.25">
      <c r="A28" s="106">
        <v>84</v>
      </c>
      <c r="B28" s="35" t="s">
        <v>121</v>
      </c>
      <c r="C28" s="134"/>
      <c r="D28" s="26" t="str">
        <f>IF(C28&lt;&gt;0,C28+'Basic Price Adjustment'!$E51,"")</f>
        <v/>
      </c>
      <c r="E28" s="134"/>
      <c r="F28" s="26" t="str">
        <f>IF(E28&lt;&gt;0,E28+'Basic Price Adjustment'!$E51,"")</f>
        <v/>
      </c>
      <c r="G28" s="110"/>
      <c r="H28" s="26" t="str">
        <f>IF(G28&lt;&gt;0,G28+'Basic Price Adjustment'!$E51,"")</f>
        <v/>
      </c>
      <c r="I28" s="31"/>
      <c r="J28" s="26" t="str">
        <f>IF(I28&lt;&gt;0,I28+'Basic Price Adjustment'!$E51,"")</f>
        <v/>
      </c>
      <c r="K28" s="111"/>
      <c r="L28" s="26" t="str">
        <f>IF(K28&lt;&gt;0,K28+'Basic Price Adjustment'!$E51,"")</f>
        <v/>
      </c>
      <c r="M28" s="135"/>
      <c r="N28" s="26" t="str">
        <f>IF(M28&lt;&gt;0,M28+'Basic Price Adjustment'!$E51,"")</f>
        <v/>
      </c>
      <c r="O28" s="134"/>
      <c r="P28" s="26" t="str">
        <f>IF(O28&lt;&gt;0,O28+'Basic Price Adjustment'!$E51,"")</f>
        <v/>
      </c>
      <c r="Q28" s="134"/>
      <c r="R28" s="26" t="str">
        <f>IF(Q28&lt;&gt;0,Q28+'Basic Price Adjustment'!$E51,"")</f>
        <v/>
      </c>
      <c r="S28" s="134"/>
      <c r="T28" s="26" t="str">
        <f>IF(S28&lt;&gt;0,S28+'Basic Price Adjustment'!$E51,"")</f>
        <v/>
      </c>
      <c r="U28" s="134"/>
      <c r="V28" s="26" t="str">
        <f>IF(U28&lt;&gt;0,U28+'Basic Price Adjustment'!$E51,"")</f>
        <v/>
      </c>
    </row>
  </sheetData>
  <mergeCells count="44">
    <mergeCell ref="E4:F4"/>
    <mergeCell ref="E6:F6"/>
    <mergeCell ref="E7:F7"/>
    <mergeCell ref="E8:F8"/>
    <mergeCell ref="C5:F5"/>
    <mergeCell ref="C7:D7"/>
    <mergeCell ref="M2:N2"/>
    <mergeCell ref="Q2:V2"/>
    <mergeCell ref="G3:L3"/>
    <mergeCell ref="C3:F3"/>
    <mergeCell ref="G2:L2"/>
    <mergeCell ref="C2:D2"/>
    <mergeCell ref="E2:F2"/>
    <mergeCell ref="G4:L4"/>
    <mergeCell ref="G8:H8"/>
    <mergeCell ref="K8:L8"/>
    <mergeCell ref="K6:L6"/>
    <mergeCell ref="I8:J8"/>
    <mergeCell ref="G7:H7"/>
    <mergeCell ref="I7:J7"/>
    <mergeCell ref="K7:L7"/>
    <mergeCell ref="G5:L5"/>
    <mergeCell ref="G6:H6"/>
    <mergeCell ref="I6:J6"/>
    <mergeCell ref="A3:A8"/>
    <mergeCell ref="B3:B4"/>
    <mergeCell ref="B5:B6"/>
    <mergeCell ref="C6:D6"/>
    <mergeCell ref="C8:D8"/>
    <mergeCell ref="C4:D4"/>
    <mergeCell ref="Q8:R8"/>
    <mergeCell ref="M7:N7"/>
    <mergeCell ref="M8:N8"/>
    <mergeCell ref="S6:T6"/>
    <mergeCell ref="U6:V6"/>
    <mergeCell ref="S7:T7"/>
    <mergeCell ref="U7:V7"/>
    <mergeCell ref="S8:T8"/>
    <mergeCell ref="M6:N6"/>
    <mergeCell ref="Q6:R6"/>
    <mergeCell ref="Q7:R7"/>
    <mergeCell ref="O6:P6"/>
    <mergeCell ref="O7:P7"/>
    <mergeCell ref="O8:P8"/>
  </mergeCells>
  <printOptions horizontalCentered="1" verticalCentered="1"/>
  <pageMargins left="0.25" right="0.25" top="0.75" bottom="0.75" header="0.3" footer="0.3"/>
  <pageSetup scale="86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7008B1-C129-4246-BBF3-E683C43768E7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57</vt:i4>
      </vt:variant>
    </vt:vector>
  </HeadingPairs>
  <TitlesOfParts>
    <vt:vector size="114" baseType="lpstr">
      <vt:lpstr>Review Notes</vt:lpstr>
      <vt:lpstr>Basic Price Adjustment</vt:lpstr>
      <vt:lpstr>Barbour</vt:lpstr>
      <vt:lpstr>Berkeley</vt:lpstr>
      <vt:lpstr>Boone</vt:lpstr>
      <vt:lpstr>Braxton</vt:lpstr>
      <vt:lpstr>Brooke</vt:lpstr>
      <vt:lpstr>Cabell</vt:lpstr>
      <vt:lpstr>Calhoun</vt:lpstr>
      <vt:lpstr>Clay</vt:lpstr>
      <vt:lpstr>Doddridge</vt:lpstr>
      <vt:lpstr>Fayette</vt:lpstr>
      <vt:lpstr>Gilmer</vt:lpstr>
      <vt:lpstr>Grant</vt:lpstr>
      <vt:lpstr>Greenbrier</vt:lpstr>
      <vt:lpstr>Hampshire</vt:lpstr>
      <vt:lpstr>Hancock</vt:lpstr>
      <vt:lpstr>Hardy</vt:lpstr>
      <vt:lpstr>Harrison</vt:lpstr>
      <vt:lpstr>Jackson</vt:lpstr>
      <vt:lpstr>Jefferson</vt:lpstr>
      <vt:lpstr>Kanawha</vt:lpstr>
      <vt:lpstr>Lewis</vt:lpstr>
      <vt:lpstr>Lincoln</vt:lpstr>
      <vt:lpstr>Logan</vt:lpstr>
      <vt:lpstr>Marion</vt:lpstr>
      <vt:lpstr>Marshall</vt:lpstr>
      <vt:lpstr>Mason</vt:lpstr>
      <vt:lpstr>McDowell</vt:lpstr>
      <vt:lpstr>Mercer</vt:lpstr>
      <vt:lpstr>Mineral</vt:lpstr>
      <vt:lpstr>Mingo</vt:lpstr>
      <vt:lpstr>Monongalia</vt:lpstr>
      <vt:lpstr>Monroe</vt:lpstr>
      <vt:lpstr>Morgan</vt:lpstr>
      <vt:lpstr>Nicholas</vt:lpstr>
      <vt:lpstr>Ohio</vt:lpstr>
      <vt:lpstr>Pendleton</vt:lpstr>
      <vt:lpstr>Pleasants</vt:lpstr>
      <vt:lpstr>Pocahontas</vt:lpstr>
      <vt:lpstr>Preston</vt:lpstr>
      <vt:lpstr>Putnam</vt:lpstr>
      <vt:lpstr>Raleigh</vt:lpstr>
      <vt:lpstr>Randolph</vt:lpstr>
      <vt:lpstr>Ritchie</vt:lpstr>
      <vt:lpstr>Roane</vt:lpstr>
      <vt:lpstr>Summers</vt:lpstr>
      <vt:lpstr>Taylor</vt:lpstr>
      <vt:lpstr>Tucker</vt:lpstr>
      <vt:lpstr>Tyler</vt:lpstr>
      <vt:lpstr>Upshur</vt:lpstr>
      <vt:lpstr>Wayne</vt:lpstr>
      <vt:lpstr>Webster</vt:lpstr>
      <vt:lpstr>Wetzel</vt:lpstr>
      <vt:lpstr>Wirt</vt:lpstr>
      <vt:lpstr>Wood</vt:lpstr>
      <vt:lpstr>Wyoming</vt:lpstr>
      <vt:lpstr>Barbour!Print_Area</vt:lpstr>
      <vt:lpstr>'Basic Price Adjustment'!Print_Area</vt:lpstr>
      <vt:lpstr>Berkeley!Print_Area</vt:lpstr>
      <vt:lpstr>Boone!Print_Area</vt:lpstr>
      <vt:lpstr>Braxton!Print_Area</vt:lpstr>
      <vt:lpstr>Brooke!Print_Area</vt:lpstr>
      <vt:lpstr>Cabell!Print_Area</vt:lpstr>
      <vt:lpstr>Calhoun!Print_Area</vt:lpstr>
      <vt:lpstr>Clay!Print_Area</vt:lpstr>
      <vt:lpstr>Doddridge!Print_Area</vt:lpstr>
      <vt:lpstr>Fayette!Print_Area</vt:lpstr>
      <vt:lpstr>Gilmer!Print_Area</vt:lpstr>
      <vt:lpstr>Grant!Print_Area</vt:lpstr>
      <vt:lpstr>Greenbrier!Print_Area</vt:lpstr>
      <vt:lpstr>Hampshire!Print_Area</vt:lpstr>
      <vt:lpstr>Hancock!Print_Area</vt:lpstr>
      <vt:lpstr>Hardy!Print_Area</vt:lpstr>
      <vt:lpstr>Harrison!Print_Area</vt:lpstr>
      <vt:lpstr>Jackson!Print_Area</vt:lpstr>
      <vt:lpstr>Jefferson!Print_Area</vt:lpstr>
      <vt:lpstr>Kanawha!Print_Area</vt:lpstr>
      <vt:lpstr>Lewis!Print_Area</vt:lpstr>
      <vt:lpstr>Lincoln!Print_Area</vt:lpstr>
      <vt:lpstr>Logan!Print_Area</vt:lpstr>
      <vt:lpstr>Marion!Print_Area</vt:lpstr>
      <vt:lpstr>Marshall!Print_Area</vt:lpstr>
      <vt:lpstr>Mason!Print_Area</vt:lpstr>
      <vt:lpstr>McDowell!Print_Area</vt:lpstr>
      <vt:lpstr>Mercer!Print_Area</vt:lpstr>
      <vt:lpstr>Mineral!Print_Area</vt:lpstr>
      <vt:lpstr>Mingo!Print_Area</vt:lpstr>
      <vt:lpstr>Monongalia!Print_Area</vt:lpstr>
      <vt:lpstr>Monroe!Print_Area</vt:lpstr>
      <vt:lpstr>Morgan!Print_Area</vt:lpstr>
      <vt:lpstr>Nicholas!Print_Area</vt:lpstr>
      <vt:lpstr>Ohio!Print_Area</vt:lpstr>
      <vt:lpstr>Pendleton!Print_Area</vt:lpstr>
      <vt:lpstr>Pleasants!Print_Area</vt:lpstr>
      <vt:lpstr>Pocahontas!Print_Area</vt:lpstr>
      <vt:lpstr>Preston!Print_Area</vt:lpstr>
      <vt:lpstr>Putnam!Print_Area</vt:lpstr>
      <vt:lpstr>Raleigh!Print_Area</vt:lpstr>
      <vt:lpstr>Randolph!Print_Area</vt:lpstr>
      <vt:lpstr>'Review Notes'!Print_Area</vt:lpstr>
      <vt:lpstr>Ritchie!Print_Area</vt:lpstr>
      <vt:lpstr>Roane!Print_Area</vt:lpstr>
      <vt:lpstr>Summers!Print_Area</vt:lpstr>
      <vt:lpstr>Taylor!Print_Area</vt:lpstr>
      <vt:lpstr>Tucker!Print_Area</vt:lpstr>
      <vt:lpstr>Tyler!Print_Area</vt:lpstr>
      <vt:lpstr>Upshur!Print_Area</vt:lpstr>
      <vt:lpstr>Wayne!Print_Area</vt:lpstr>
      <vt:lpstr>Webster!Print_Area</vt:lpstr>
      <vt:lpstr>Wetzel!Print_Area</vt:lpstr>
      <vt:lpstr>Wirt!Print_Area</vt:lpstr>
      <vt:lpstr>Wood!Print_Area</vt:lpstr>
      <vt:lpstr>Wyoming!Print_Area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2022-05-19T18:52:16Z</cp:lastPrinted>
  <dcterms:created xsi:type="dcterms:W3CDTF">2002-07-03T17:33:28Z</dcterms:created>
  <dcterms:modified xsi:type="dcterms:W3CDTF">2026-02-24T17:46:06Z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