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31EC5EBA-6676-4E59-B0AE-21EBE63165B5}" xr6:coauthVersionLast="47" xr6:coauthVersionMax="47" xr10:uidLastSave="{00000000-0000-0000-0000-000000000000}"/>
  <bookViews>
    <workbookView xWindow="-28920" yWindow="-120" windowWidth="29040" windowHeight="16440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Calhoun!$A$3:$N$28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Harrison!$A$3:$T$28</definedName>
    <definedName name="_xlnm.Print_Area" localSheetId="19">Jackson!$A$3:$R$28</definedName>
    <definedName name="_xlnm.Print_Area" localSheetId="20">Jefferson!$A$3:$H$27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Mineral!$A$3:$F$27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Morgan!$A$3:$N$27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Ritchie!$A$3:$T$28</definedName>
    <definedName name="_xlnm.Print_Area" localSheetId="45">Roane!$A$3:$R$28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Wetzel!$A$3:$AH$28</definedName>
    <definedName name="_xlnm.Print_Area" localSheetId="54">Wirt!$A$3:$J$28</definedName>
    <definedName name="_xlnm.Print_Area" localSheetId="55">Wood!$A$3:$J$28</definedName>
    <definedName name="_xlnm.Print_Area" localSheetId="56">Wyoming!$A$3:$J$28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66" l="1"/>
  <c r="L27" i="66"/>
  <c r="P28" i="29"/>
  <c r="P27" i="29"/>
  <c r="L28" i="68"/>
  <c r="J27" i="38"/>
  <c r="J24" i="38"/>
  <c r="J23" i="38"/>
  <c r="J22" i="38"/>
  <c r="J21" i="38"/>
  <c r="T27" i="55"/>
  <c r="T26" i="55"/>
  <c r="T23" i="55"/>
  <c r="T22" i="55"/>
  <c r="T21" i="55"/>
  <c r="T20" i="55"/>
  <c r="AB28" i="101"/>
  <c r="Z28" i="101"/>
  <c r="AB27" i="101"/>
  <c r="Z27" i="101"/>
  <c r="AB26" i="101"/>
  <c r="Z26" i="101"/>
  <c r="AB25" i="101"/>
  <c r="Z25" i="101"/>
  <c r="AB24" i="101"/>
  <c r="Z24" i="101"/>
  <c r="AB22" i="101"/>
  <c r="Z22" i="101"/>
  <c r="AB21" i="101"/>
  <c r="Z21" i="101"/>
  <c r="AB18" i="101"/>
  <c r="Z18" i="101"/>
  <c r="AB16" i="101"/>
  <c r="Z16" i="101"/>
  <c r="AB11" i="101"/>
  <c r="Z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F28" i="98"/>
  <c r="AD28" i="98"/>
  <c r="AF27" i="98"/>
  <c r="AD27" i="98"/>
  <c r="AF26" i="98"/>
  <c r="AD26" i="98"/>
  <c r="AF25" i="98"/>
  <c r="AD25" i="98"/>
  <c r="AF24" i="98"/>
  <c r="AD24" i="98"/>
  <c r="AF22" i="98"/>
  <c r="AD22" i="98"/>
  <c r="AF21" i="98"/>
  <c r="AD21" i="98"/>
  <c r="AF18" i="98"/>
  <c r="AD18" i="98"/>
  <c r="AF16" i="98"/>
  <c r="AD16" i="98"/>
  <c r="AF11" i="98"/>
  <c r="AD11" i="98"/>
  <c r="Z28" i="98"/>
  <c r="Z27" i="98"/>
  <c r="Z24" i="98"/>
  <c r="Z22" i="98"/>
  <c r="Z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1" i="91"/>
  <c r="P11" i="91"/>
  <c r="P27" i="55"/>
  <c r="P26" i="55"/>
  <c r="P23" i="55"/>
  <c r="P22" i="55"/>
  <c r="P21" i="55"/>
  <c r="P20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V24" i="98"/>
  <c r="X22" i="98"/>
  <c r="V22" i="98"/>
  <c r="X21" i="98"/>
  <c r="V21" i="98"/>
  <c r="N28" i="91"/>
  <c r="L28" i="91"/>
  <c r="J28" i="91"/>
  <c r="N27" i="91"/>
  <c r="L27" i="91"/>
  <c r="J27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7" i="51"/>
  <c r="H26" i="51"/>
  <c r="H23" i="51"/>
  <c r="H21" i="51"/>
  <c r="H20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3" i="55"/>
  <c r="N22" i="55"/>
  <c r="N21" i="55"/>
  <c r="N20" i="55"/>
  <c r="L27" i="55"/>
  <c r="L26" i="55"/>
  <c r="L24" i="55"/>
  <c r="L23" i="55"/>
  <c r="L22" i="55"/>
  <c r="L21" i="55"/>
  <c r="L20" i="55"/>
  <c r="P28" i="36"/>
  <c r="P27" i="36"/>
  <c r="P25" i="36"/>
  <c r="P24" i="36"/>
  <c r="P23" i="36"/>
  <c r="P22" i="36"/>
  <c r="P21" i="36"/>
  <c r="N27" i="38"/>
  <c r="L27" i="38"/>
  <c r="P27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J28" i="76"/>
  <c r="J27" i="76"/>
  <c r="J26" i="76"/>
  <c r="J25" i="76"/>
  <c r="J24" i="76"/>
  <c r="J22" i="76"/>
  <c r="J21" i="76"/>
  <c r="J20" i="76"/>
  <c r="J18" i="76"/>
  <c r="J16" i="76"/>
  <c r="J15" i="76"/>
  <c r="J11" i="76"/>
  <c r="J10" i="76"/>
  <c r="R28" i="66"/>
  <c r="P28" i="66"/>
  <c r="N28" i="66"/>
  <c r="R27" i="66"/>
  <c r="P27" i="66"/>
  <c r="N27" i="66"/>
  <c r="R26" i="66"/>
  <c r="R25" i="66"/>
  <c r="R24" i="66"/>
  <c r="P24" i="66"/>
  <c r="N24" i="66"/>
  <c r="R22" i="66"/>
  <c r="P22" i="66"/>
  <c r="N22" i="66"/>
  <c r="R21" i="66"/>
  <c r="P21" i="66"/>
  <c r="N21" i="66"/>
  <c r="R20" i="66"/>
  <c r="R18" i="66"/>
  <c r="R16" i="66"/>
  <c r="R15" i="66"/>
  <c r="P15" i="66"/>
  <c r="N15" i="66"/>
  <c r="R11" i="66"/>
  <c r="R10" i="66"/>
  <c r="P28" i="40"/>
  <c r="N28" i="40"/>
  <c r="J28" i="40"/>
  <c r="P27" i="40"/>
  <c r="N27" i="40"/>
  <c r="J27" i="40"/>
  <c r="P26" i="40"/>
  <c r="P25" i="40"/>
  <c r="P24" i="40"/>
  <c r="N24" i="40"/>
  <c r="J24" i="40"/>
  <c r="P22" i="40"/>
  <c r="N22" i="40"/>
  <c r="J22" i="40"/>
  <c r="P21" i="40"/>
  <c r="N21" i="40"/>
  <c r="J21" i="40"/>
  <c r="P20" i="40"/>
  <c r="P18" i="40"/>
  <c r="P16" i="40"/>
  <c r="P15" i="40"/>
  <c r="N15" i="40"/>
  <c r="J15" i="40"/>
  <c r="P11" i="40"/>
  <c r="P10" i="40"/>
  <c r="T28" i="29"/>
  <c r="R28" i="29"/>
  <c r="T27" i="29"/>
  <c r="R27" i="29"/>
  <c r="T24" i="29"/>
  <c r="R24" i="29"/>
  <c r="T22" i="29"/>
  <c r="R22" i="29"/>
  <c r="T21" i="29"/>
  <c r="R21" i="29"/>
  <c r="T15" i="29"/>
  <c r="R15" i="29"/>
  <c r="D27" i="76"/>
  <c r="D22" i="76"/>
  <c r="D21" i="76"/>
  <c r="D27" i="75"/>
  <c r="D22" i="75"/>
  <c r="D21" i="75"/>
  <c r="F27" i="66"/>
  <c r="F22" i="66"/>
  <c r="F21" i="66"/>
  <c r="P27" i="65"/>
  <c r="P22" i="65"/>
  <c r="P21" i="65"/>
  <c r="F27" i="59"/>
  <c r="F22" i="59"/>
  <c r="F21" i="59"/>
  <c r="F27" i="40"/>
  <c r="F22" i="40"/>
  <c r="F21" i="40"/>
  <c r="L27" i="29"/>
  <c r="J27" i="29"/>
  <c r="H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C50" i="1"/>
  <c r="C49" i="1"/>
  <c r="C48" i="1"/>
  <c r="E48" i="1" s="1"/>
  <c r="C47" i="1"/>
  <c r="E47" i="1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D27" i="93"/>
  <c r="D27" i="29"/>
  <c r="D28" i="93"/>
  <c r="P21" i="31"/>
  <c r="V22" i="82"/>
  <c r="D22" i="29"/>
  <c r="D28" i="81"/>
  <c r="D21" i="29"/>
  <c r="V21" i="82"/>
  <c r="V27" i="82"/>
  <c r="P27" i="31"/>
  <c r="P22" i="31"/>
  <c r="R25" i="40"/>
  <c r="P24" i="24"/>
  <c r="J23" i="41"/>
  <c r="F24" i="38"/>
  <c r="L24" i="36"/>
  <c r="J24" i="36"/>
  <c r="L23" i="41"/>
  <c r="R24" i="40"/>
  <c r="R24" i="61"/>
  <c r="H24" i="38"/>
  <c r="N24" i="24"/>
  <c r="R23" i="55"/>
  <c r="H24" i="80"/>
  <c r="F24" i="80"/>
  <c r="R16" i="40"/>
  <c r="F23" i="38"/>
  <c r="R23" i="40"/>
  <c r="J22" i="41"/>
  <c r="J23" i="36"/>
  <c r="L23" i="36"/>
  <c r="H23" i="38"/>
  <c r="R22" i="55"/>
  <c r="L22" i="41"/>
  <c r="P23" i="24"/>
  <c r="N23" i="24"/>
  <c r="R20" i="55"/>
  <c r="H16" i="66" l="1"/>
  <c r="F16" i="75"/>
  <c r="R16" i="31"/>
  <c r="AB16" i="98"/>
  <c r="H16" i="40"/>
  <c r="F16" i="76"/>
  <c r="R16" i="39"/>
  <c r="X16" i="101"/>
  <c r="F16" i="29"/>
  <c r="H16" i="59"/>
  <c r="R16" i="65"/>
  <c r="X16" i="82"/>
  <c r="X24" i="98"/>
  <c r="H24" i="66"/>
  <c r="F24" i="75"/>
  <c r="R24" i="31"/>
  <c r="AB24" i="98"/>
  <c r="H24" i="40"/>
  <c r="F24" i="76"/>
  <c r="R24" i="39"/>
  <c r="X24" i="101"/>
  <c r="F24" i="29"/>
  <c r="H24" i="59"/>
  <c r="R24" i="65"/>
  <c r="X24" i="82"/>
  <c r="X21" i="101"/>
  <c r="H21" i="40"/>
  <c r="F21" i="29"/>
  <c r="H21" i="59"/>
  <c r="R21" i="65"/>
  <c r="X21" i="82"/>
  <c r="H21" i="66"/>
  <c r="F21" i="75"/>
  <c r="R21" i="31"/>
  <c r="AB21" i="98"/>
  <c r="F21" i="76"/>
  <c r="R21" i="39"/>
  <c r="F25" i="75"/>
  <c r="R25" i="31"/>
  <c r="AB25" i="98"/>
  <c r="F25" i="76"/>
  <c r="R25" i="39"/>
  <c r="X25" i="101"/>
  <c r="H25" i="40"/>
  <c r="F25" i="29"/>
  <c r="H25" i="59"/>
  <c r="R25" i="65"/>
  <c r="X25" i="82"/>
  <c r="H25" i="66"/>
  <c r="F12" i="76"/>
  <c r="R12" i="39"/>
  <c r="X12" i="101"/>
  <c r="F12" i="29"/>
  <c r="H12" i="59"/>
  <c r="R12" i="65"/>
  <c r="X12" i="82"/>
  <c r="H12" i="66"/>
  <c r="F12" i="75"/>
  <c r="R12" i="31"/>
  <c r="AB12" i="98"/>
  <c r="H12" i="40"/>
  <c r="T28" i="66"/>
  <c r="F28" i="76"/>
  <c r="R28" i="39"/>
  <c r="X28" i="101"/>
  <c r="F28" i="29"/>
  <c r="H28" i="59"/>
  <c r="R28" i="65"/>
  <c r="X28" i="82"/>
  <c r="H28" i="66"/>
  <c r="F28" i="75"/>
  <c r="R28" i="31"/>
  <c r="AB28" i="98"/>
  <c r="H28" i="40"/>
  <c r="P24" i="31"/>
  <c r="D24" i="76"/>
  <c r="F24" i="66"/>
  <c r="F24" i="59"/>
  <c r="L16" i="66"/>
  <c r="T15" i="55"/>
  <c r="J16" i="38"/>
  <c r="P16" i="29"/>
  <c r="J25" i="38"/>
  <c r="L25" i="66"/>
  <c r="T24" i="55"/>
  <c r="P25" i="29"/>
  <c r="L28" i="40"/>
  <c r="L24" i="66"/>
  <c r="P24" i="29"/>
  <c r="J24" i="80"/>
  <c r="F24" i="40"/>
  <c r="P24" i="65"/>
  <c r="D24" i="75"/>
  <c r="N24" i="91"/>
  <c r="D24" i="29"/>
  <c r="V24" i="82"/>
  <c r="L12" i="66"/>
  <c r="T11" i="55"/>
  <c r="J12" i="38"/>
  <c r="P12" i="29"/>
  <c r="T24" i="86"/>
  <c r="V24" i="101"/>
  <c r="P24" i="46"/>
  <c r="L24" i="53"/>
  <c r="P21" i="29"/>
  <c r="L21" i="66"/>
  <c r="N24" i="84"/>
  <c r="V28" i="29"/>
  <c r="P24" i="39"/>
  <c r="H16" i="87"/>
  <c r="J16" i="101"/>
  <c r="P16" i="100"/>
  <c r="F16" i="100"/>
  <c r="D16" i="95"/>
  <c r="H16" i="101"/>
  <c r="D16" i="100"/>
  <c r="N16" i="99"/>
  <c r="Z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5" i="55"/>
  <c r="J16" i="53"/>
  <c r="D16" i="24"/>
  <c r="F15" i="41"/>
  <c r="J15" i="55"/>
  <c r="D15" i="41"/>
  <c r="H16" i="36"/>
  <c r="F15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3" i="41"/>
  <c r="J23" i="55"/>
  <c r="H24" i="83"/>
  <c r="D23" i="41"/>
  <c r="F23" i="55"/>
  <c r="X25" i="90"/>
  <c r="J25" i="100"/>
  <c r="J25" i="99"/>
  <c r="F25" i="99"/>
  <c r="Z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4" i="55"/>
  <c r="F25" i="36"/>
  <c r="J25" i="53"/>
  <c r="F24" i="41"/>
  <c r="D25" i="24"/>
  <c r="J24" i="55"/>
  <c r="D24" i="41"/>
  <c r="F24" i="55"/>
  <c r="H25" i="83"/>
  <c r="H25" i="36"/>
  <c r="X12" i="90"/>
  <c r="AB12" i="101"/>
  <c r="J12" i="101"/>
  <c r="P12" i="100"/>
  <c r="F12" i="100"/>
  <c r="D12" i="99"/>
  <c r="AD12" i="98"/>
  <c r="J12" i="98"/>
  <c r="N12" i="97"/>
  <c r="Z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Z12" i="98"/>
  <c r="J12" i="100"/>
  <c r="L12" i="99"/>
  <c r="H12" i="99"/>
  <c r="L12" i="101"/>
  <c r="R12" i="100"/>
  <c r="H12" i="100"/>
  <c r="J12" i="99"/>
  <c r="F12" i="99"/>
  <c r="AF12" i="98"/>
  <c r="P12" i="91"/>
  <c r="J11" i="55"/>
  <c r="X12" i="86"/>
  <c r="N12" i="92"/>
  <c r="V12" i="86"/>
  <c r="D11" i="41"/>
  <c r="H12" i="36"/>
  <c r="F11" i="55"/>
  <c r="H12" i="83"/>
  <c r="P11" i="55"/>
  <c r="F12" i="36"/>
  <c r="J12" i="53"/>
  <c r="D12" i="24"/>
  <c r="R12" i="91"/>
  <c r="F11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7" i="55"/>
  <c r="D27" i="41"/>
  <c r="F27" i="55"/>
  <c r="F28" i="36"/>
  <c r="J28" i="53"/>
  <c r="D28" i="24"/>
  <c r="F27" i="41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0" i="41"/>
  <c r="F20" i="55"/>
  <c r="H21" i="83"/>
  <c r="F21" i="36"/>
  <c r="J21" i="53"/>
  <c r="D21" i="24"/>
  <c r="F20" i="41"/>
  <c r="J20" i="55"/>
  <c r="H24" i="31"/>
  <c r="L15" i="41"/>
  <c r="J16" i="92"/>
  <c r="D24" i="65"/>
  <c r="H16" i="93"/>
  <c r="J24" i="46"/>
  <c r="J16" i="102"/>
  <c r="D16" i="28"/>
  <c r="L24" i="65"/>
  <c r="J24" i="39"/>
  <c r="T16" i="79"/>
  <c r="F16" i="31"/>
  <c r="L16" i="96"/>
  <c r="N16" i="40"/>
  <c r="N16" i="95"/>
  <c r="F16" i="90"/>
  <c r="J16" i="46"/>
  <c r="F16" i="66"/>
  <c r="L16" i="78"/>
  <c r="N24" i="68"/>
  <c r="H24" i="84"/>
  <c r="N16" i="24"/>
  <c r="H15" i="55"/>
  <c r="J24" i="75"/>
  <c r="D21" i="78"/>
  <c r="D16" i="52"/>
  <c r="H16" i="86"/>
  <c r="N16" i="93"/>
  <c r="F16" i="102"/>
  <c r="H23" i="55"/>
  <c r="P24" i="61"/>
  <c r="L24" i="90"/>
  <c r="R24" i="78"/>
  <c r="F24" i="52"/>
  <c r="H16" i="62"/>
  <c r="D16" i="83"/>
  <c r="D16" i="76"/>
  <c r="F16" i="86"/>
  <c r="F16" i="88"/>
  <c r="P24" i="95"/>
  <c r="F24" i="28"/>
  <c r="H21" i="24"/>
  <c r="J16" i="25"/>
  <c r="H16" i="78"/>
  <c r="J16" i="48"/>
  <c r="H16" i="53"/>
  <c r="F16" i="87"/>
  <c r="H16" i="88"/>
  <c r="J24" i="34"/>
  <c r="F24" i="62"/>
  <c r="T24" i="65"/>
  <c r="D16" i="44"/>
  <c r="L16" i="68"/>
  <c r="F16" i="38"/>
  <c r="H16" i="89"/>
  <c r="H15" i="51"/>
  <c r="P24" i="78"/>
  <c r="J24" i="29"/>
  <c r="J16" i="30"/>
  <c r="H16" i="31"/>
  <c r="T16" i="98"/>
  <c r="J16" i="94"/>
  <c r="F24" i="25"/>
  <c r="F24" i="39"/>
  <c r="D16" i="101"/>
  <c r="X16" i="90"/>
  <c r="P16" i="65"/>
  <c r="P16" i="66"/>
  <c r="J15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L24" i="29"/>
  <c r="D23" i="51"/>
  <c r="H24" i="91"/>
  <c r="F24" i="92"/>
  <c r="F24" i="65"/>
  <c r="P16" i="24"/>
  <c r="H16" i="30"/>
  <c r="L16" i="46"/>
  <c r="J16" i="68"/>
  <c r="L16" i="80"/>
  <c r="T16" i="97"/>
  <c r="D16" i="61"/>
  <c r="J16" i="61"/>
  <c r="T16" i="100"/>
  <c r="R16" i="29"/>
  <c r="F15" i="51"/>
  <c r="N16" i="80"/>
  <c r="J16" i="87"/>
  <c r="F16" i="52"/>
  <c r="J16" i="36"/>
  <c r="F16" i="39"/>
  <c r="H16" i="91"/>
  <c r="J16" i="86"/>
  <c r="V16" i="90"/>
  <c r="N16" i="86"/>
  <c r="D16" i="88"/>
  <c r="AD16" i="101"/>
  <c r="T16" i="90"/>
  <c r="R16" i="36"/>
  <c r="L24" i="68"/>
  <c r="H24" i="61"/>
  <c r="N24" i="31"/>
  <c r="H24" i="75"/>
  <c r="H24" i="39"/>
  <c r="F24" i="88"/>
  <c r="H24" i="68"/>
  <c r="D24" i="38"/>
  <c r="D24" i="59"/>
  <c r="D24" i="46"/>
  <c r="F24" i="78"/>
  <c r="F24" i="81"/>
  <c r="T24" i="31"/>
  <c r="AD24" i="101"/>
  <c r="N24" i="61"/>
  <c r="N24" i="78"/>
  <c r="F24" i="102"/>
  <c r="L24" i="78"/>
  <c r="L24" i="38"/>
  <c r="F24" i="94"/>
  <c r="H16" i="68"/>
  <c r="H16" i="25"/>
  <c r="J16" i="42"/>
  <c r="F16" i="40"/>
  <c r="D16" i="90"/>
  <c r="F16" i="59"/>
  <c r="D16" i="75"/>
  <c r="N16" i="29"/>
  <c r="H16" i="61"/>
  <c r="L16" i="61"/>
  <c r="P16" i="97"/>
  <c r="H16" i="48"/>
  <c r="AF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N24" i="29"/>
  <c r="AF24" i="101"/>
  <c r="F24" i="42"/>
  <c r="H24" i="86"/>
  <c r="D24" i="92"/>
  <c r="D24" i="44"/>
  <c r="N24" i="38"/>
  <c r="L24" i="98"/>
  <c r="L24" i="46"/>
  <c r="J24" i="90"/>
  <c r="F24" i="24"/>
  <c r="L24" i="95"/>
  <c r="D24" i="68"/>
  <c r="L24" i="39"/>
  <c r="L16" i="31"/>
  <c r="H16" i="65"/>
  <c r="H16" i="42"/>
  <c r="D16" i="66"/>
  <c r="T16" i="65"/>
  <c r="D16" i="96"/>
  <c r="J16" i="29"/>
  <c r="N16" i="66"/>
  <c r="F16" i="72"/>
  <c r="N16" i="36"/>
  <c r="D16" i="59"/>
  <c r="D16" i="31"/>
  <c r="D16" i="87"/>
  <c r="F16" i="61"/>
  <c r="L16" i="94"/>
  <c r="L16" i="53"/>
  <c r="H16" i="80"/>
  <c r="T16" i="29"/>
  <c r="N15" i="55"/>
  <c r="T16" i="85"/>
  <c r="N16" i="39"/>
  <c r="L16" i="92"/>
  <c r="D16" i="102"/>
  <c r="P16" i="81"/>
  <c r="L16" i="93"/>
  <c r="D16" i="36"/>
  <c r="P16" i="95"/>
  <c r="J16" i="88"/>
  <c r="L15" i="55"/>
  <c r="H16" i="92"/>
  <c r="H24" i="93"/>
  <c r="N24" i="53"/>
  <c r="L24" i="31"/>
  <c r="F24" i="34"/>
  <c r="D24" i="45"/>
  <c r="D24" i="91"/>
  <c r="D24" i="78"/>
  <c r="H24" i="92"/>
  <c r="D24" i="42"/>
  <c r="N24" i="39"/>
  <c r="F24" i="93"/>
  <c r="D24" i="66"/>
  <c r="D23" i="55"/>
  <c r="F24" i="44"/>
  <c r="D24" i="31"/>
  <c r="J24" i="31"/>
  <c r="D24" i="61"/>
  <c r="F24" i="87"/>
  <c r="AH16" i="101"/>
  <c r="F16" i="45"/>
  <c r="F16" i="44"/>
  <c r="H16" i="29"/>
  <c r="N16" i="81"/>
  <c r="N16" i="38"/>
  <c r="R16" i="98"/>
  <c r="H16" i="75"/>
  <c r="D16" i="38"/>
  <c r="H16" i="46"/>
  <c r="P16" i="61"/>
  <c r="J16" i="66"/>
  <c r="F16" i="53"/>
  <c r="J16" i="40"/>
  <c r="N16" i="78"/>
  <c r="P16" i="46"/>
  <c r="N16" i="46"/>
  <c r="J16" i="90"/>
  <c r="H16" i="38"/>
  <c r="L16" i="95"/>
  <c r="P16" i="39"/>
  <c r="R16" i="95"/>
  <c r="D15" i="55"/>
  <c r="H16" i="76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H24" i="76"/>
  <c r="F16" i="62"/>
  <c r="J16" i="44"/>
  <c r="N16" i="61"/>
  <c r="H16" i="44"/>
  <c r="N16" i="68"/>
  <c r="D16" i="72"/>
  <c r="D16" i="40"/>
  <c r="J16" i="75"/>
  <c r="R16" i="46"/>
  <c r="N16" i="53"/>
  <c r="F16" i="46"/>
  <c r="D15" i="51"/>
  <c r="H16" i="24"/>
  <c r="T16" i="39"/>
  <c r="N16" i="90"/>
  <c r="L16" i="90"/>
  <c r="R15" i="55"/>
  <c r="L16" i="38"/>
  <c r="V16" i="97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R24" i="46"/>
  <c r="D16" i="29"/>
  <c r="D16" i="81"/>
  <c r="N16" i="65"/>
  <c r="R16" i="61"/>
  <c r="D16" i="39"/>
  <c r="F16" i="28"/>
  <c r="J16" i="39"/>
  <c r="T16" i="31"/>
  <c r="L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J16" i="81"/>
  <c r="P16" i="36"/>
  <c r="R16" i="78"/>
  <c r="P16" i="90"/>
  <c r="L16" i="34"/>
  <c r="P24" i="97"/>
  <c r="J24" i="66"/>
  <c r="N24" i="86"/>
  <c r="D24" i="25"/>
  <c r="D24" i="36"/>
  <c r="N24" i="65"/>
  <c r="F24" i="91"/>
  <c r="F24" i="30"/>
  <c r="P24" i="90"/>
  <c r="H24" i="29"/>
  <c r="F24" i="90"/>
  <c r="H24" i="53"/>
  <c r="D24" i="86"/>
  <c r="R25" i="101"/>
  <c r="J25" i="61"/>
  <c r="N25" i="53"/>
  <c r="P25" i="38"/>
  <c r="D24" i="55"/>
  <c r="F25" i="94"/>
  <c r="J25" i="96"/>
  <c r="H25" i="44"/>
  <c r="J25" i="34"/>
  <c r="F25" i="84"/>
  <c r="F25" i="80"/>
  <c r="D25" i="39"/>
  <c r="N25" i="65"/>
  <c r="L24" i="41"/>
  <c r="J25" i="95"/>
  <c r="E46" i="1"/>
  <c r="L25" i="84"/>
  <c r="V25" i="97"/>
  <c r="H25" i="87"/>
  <c r="F25" i="90"/>
  <c r="T25" i="39"/>
  <c r="D25" i="59"/>
  <c r="D25" i="83"/>
  <c r="D25" i="34"/>
  <c r="N25" i="93"/>
  <c r="J25" i="31"/>
  <c r="D25" i="102"/>
  <c r="F25" i="88"/>
  <c r="T25" i="100"/>
  <c r="H25" i="80"/>
  <c r="R25" i="61"/>
  <c r="L25" i="34"/>
  <c r="T25" i="95"/>
  <c r="N25" i="61"/>
  <c r="D25" i="94"/>
  <c r="P25" i="81"/>
  <c r="L25" i="81"/>
  <c r="R24" i="55"/>
  <c r="J25" i="81"/>
  <c r="H25" i="38"/>
  <c r="J25" i="68"/>
  <c r="L25" i="96"/>
  <c r="F25" i="46"/>
  <c r="H25" i="42"/>
  <c r="D25" i="91"/>
  <c r="H24" i="51"/>
  <c r="D25" i="78"/>
  <c r="H25" i="46"/>
  <c r="J25" i="66"/>
  <c r="H25" i="86"/>
  <c r="N25" i="98"/>
  <c r="J25" i="39"/>
  <c r="N25" i="66"/>
  <c r="J24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J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N25" i="29"/>
  <c r="P25" i="31"/>
  <c r="T25" i="98"/>
  <c r="AH25" i="101"/>
  <c r="L25" i="68"/>
  <c r="T25" i="31"/>
  <c r="H25" i="30"/>
  <c r="L25" i="38"/>
  <c r="V25" i="82"/>
  <c r="J25" i="25"/>
  <c r="J25" i="92"/>
  <c r="P25" i="46"/>
  <c r="R25" i="46"/>
  <c r="F25" i="25"/>
  <c r="H25" i="31"/>
  <c r="H25" i="62"/>
  <c r="F25" i="93"/>
  <c r="F25" i="66"/>
  <c r="L25" i="65"/>
  <c r="H25" i="91"/>
  <c r="T25" i="90"/>
  <c r="L25" i="86"/>
  <c r="D25" i="66"/>
  <c r="L12" i="34"/>
  <c r="F12" i="92"/>
  <c r="F12" i="88"/>
  <c r="H12" i="87"/>
  <c r="N12" i="53"/>
  <c r="P12" i="24"/>
  <c r="N12" i="61"/>
  <c r="H12" i="93"/>
  <c r="L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N12" i="66"/>
  <c r="D12" i="34"/>
  <c r="J12" i="44"/>
  <c r="F12" i="96"/>
  <c r="D12" i="80"/>
  <c r="D12" i="88"/>
  <c r="F12" i="72"/>
  <c r="L12" i="46"/>
  <c r="F12" i="89"/>
  <c r="N12" i="98"/>
  <c r="D11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R12" i="40"/>
  <c r="H12" i="68"/>
  <c r="H12" i="65"/>
  <c r="J12" i="86"/>
  <c r="N12" i="29"/>
  <c r="D12" i="65"/>
  <c r="D11" i="55"/>
  <c r="F12" i="86"/>
  <c r="L12" i="24"/>
  <c r="L12" i="40"/>
  <c r="L12" i="98"/>
  <c r="J12" i="66"/>
  <c r="L12" i="53"/>
  <c r="J12" i="48"/>
  <c r="H12" i="24"/>
  <c r="D12" i="25"/>
  <c r="F12" i="48"/>
  <c r="H12" i="62"/>
  <c r="L12" i="90"/>
  <c r="J12" i="87"/>
  <c r="T12" i="98"/>
  <c r="F12" i="52"/>
  <c r="H12" i="90"/>
  <c r="R11" i="55"/>
  <c r="F12" i="91"/>
  <c r="H12" i="31"/>
  <c r="D12" i="30"/>
  <c r="J12" i="90"/>
  <c r="J12" i="83"/>
  <c r="D12" i="94"/>
  <c r="D12" i="86"/>
  <c r="F12" i="81"/>
  <c r="R12" i="98"/>
  <c r="J12" i="61"/>
  <c r="J12" i="75"/>
  <c r="J12" i="76"/>
  <c r="F12" i="30"/>
  <c r="L12" i="93"/>
  <c r="P12" i="46"/>
  <c r="D12" i="52"/>
  <c r="H12" i="89"/>
  <c r="P12" i="40"/>
  <c r="D12" i="59"/>
  <c r="H12" i="44"/>
  <c r="J12" i="88"/>
  <c r="L12" i="80"/>
  <c r="J12" i="30"/>
  <c r="D12" i="84"/>
  <c r="F12" i="93"/>
  <c r="N12" i="68"/>
  <c r="F12" i="68"/>
  <c r="D12" i="92"/>
  <c r="P12" i="61"/>
  <c r="P12" i="66"/>
  <c r="F12" i="65"/>
  <c r="P12" i="81"/>
  <c r="J12" i="78"/>
  <c r="D12" i="101"/>
  <c r="AD12" i="101"/>
  <c r="T12" i="79"/>
  <c r="D12" i="36"/>
  <c r="P12" i="98"/>
  <c r="V12" i="82"/>
  <c r="F12" i="42"/>
  <c r="N12" i="81"/>
  <c r="H12" i="86"/>
  <c r="J12" i="39"/>
  <c r="H12" i="96"/>
  <c r="L11" i="41"/>
  <c r="N11" i="55"/>
  <c r="P12" i="90"/>
  <c r="D12" i="31"/>
  <c r="T12" i="90"/>
  <c r="J12" i="93"/>
  <c r="P12" i="78"/>
  <c r="F12" i="90"/>
  <c r="J12" i="40"/>
  <c r="J12" i="24"/>
  <c r="F12" i="45"/>
  <c r="H12" i="29"/>
  <c r="H12" i="76"/>
  <c r="J12" i="68"/>
  <c r="F11" i="51"/>
  <c r="F12" i="25"/>
  <c r="N12" i="40"/>
  <c r="N12" i="90"/>
  <c r="L12" i="36"/>
  <c r="L12" i="61"/>
  <c r="L11" i="55"/>
  <c r="N12" i="46"/>
  <c r="J12" i="94"/>
  <c r="J12" i="31"/>
  <c r="N12" i="95"/>
  <c r="N12" i="80"/>
  <c r="T12" i="65"/>
  <c r="J12" i="96"/>
  <c r="J11" i="41"/>
  <c r="F12" i="83"/>
  <c r="T12" i="95"/>
  <c r="H12" i="102"/>
  <c r="T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L12" i="95"/>
  <c r="D12" i="45"/>
  <c r="D12" i="76"/>
  <c r="J12" i="62"/>
  <c r="D12" i="66"/>
  <c r="R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F12" i="101"/>
  <c r="H12" i="81"/>
  <c r="D12" i="28"/>
  <c r="T12" i="97"/>
  <c r="F12" i="24"/>
  <c r="F12" i="46"/>
  <c r="T12" i="78"/>
  <c r="H12" i="75"/>
  <c r="N12" i="38"/>
  <c r="F12" i="102"/>
  <c r="N12" i="36"/>
  <c r="P12" i="39"/>
  <c r="N12" i="86"/>
  <c r="L12" i="86"/>
  <c r="D12" i="44"/>
  <c r="F12" i="94"/>
  <c r="R12" i="29"/>
  <c r="D12" i="42"/>
  <c r="P12" i="97"/>
  <c r="D12" i="96"/>
  <c r="H12" i="45"/>
  <c r="J12" i="28"/>
  <c r="N12" i="31"/>
  <c r="D12" i="61"/>
  <c r="J12" i="46"/>
  <c r="V12" i="97"/>
  <c r="N12" i="93"/>
  <c r="J12" i="34"/>
  <c r="V12" i="90"/>
  <c r="D12" i="62"/>
  <c r="H12" i="88"/>
  <c r="AH12" i="101"/>
  <c r="H12" i="34"/>
  <c r="H11" i="55"/>
  <c r="D12" i="91"/>
  <c r="H11" i="51"/>
  <c r="D12" i="90"/>
  <c r="V12" i="29"/>
  <c r="J12" i="80"/>
  <c r="J12" i="81"/>
  <c r="T12" i="29"/>
  <c r="R12" i="90"/>
  <c r="J12" i="25"/>
  <c r="D12" i="29"/>
  <c r="D12" i="93"/>
  <c r="V12" i="78"/>
  <c r="H12" i="48"/>
  <c r="R12" i="97"/>
  <c r="F12" i="59"/>
  <c r="T12" i="39"/>
  <c r="J12" i="29"/>
  <c r="L12" i="48"/>
  <c r="H12" i="94"/>
  <c r="L12" i="96"/>
  <c r="L12" i="62"/>
  <c r="R12" i="78"/>
  <c r="D21" i="91"/>
  <c r="D21" i="44"/>
  <c r="D21" i="65"/>
  <c r="N21" i="80"/>
  <c r="D21" i="101"/>
  <c r="F21" i="24"/>
  <c r="D21" i="46"/>
  <c r="J21" i="34"/>
  <c r="J21" i="65"/>
  <c r="L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P25" i="66"/>
  <c r="D25" i="40"/>
  <c r="D25" i="30"/>
  <c r="H25" i="39"/>
  <c r="H25" i="25"/>
  <c r="F25" i="68"/>
  <c r="D25" i="62"/>
  <c r="L25" i="40"/>
  <c r="D25" i="38"/>
  <c r="R25" i="78"/>
  <c r="H25" i="92"/>
  <c r="D25" i="87"/>
  <c r="AD25" i="101"/>
  <c r="F25" i="24"/>
  <c r="N25" i="46"/>
  <c r="D25" i="44"/>
  <c r="F25" i="61"/>
  <c r="D25" i="31"/>
  <c r="F25" i="78"/>
  <c r="J25" i="83"/>
  <c r="D25" i="36"/>
  <c r="F25" i="44"/>
  <c r="J25" i="36"/>
  <c r="H25" i="93"/>
  <c r="R25" i="29"/>
  <c r="H25" i="34"/>
  <c r="J25" i="44"/>
  <c r="L25" i="78"/>
  <c r="D25" i="68"/>
  <c r="J25" i="88"/>
  <c r="D25" i="89"/>
  <c r="D25" i="75"/>
  <c r="J25" i="102"/>
  <c r="J25" i="48"/>
  <c r="N25" i="40"/>
  <c r="F25" i="52"/>
  <c r="N25" i="24"/>
  <c r="L25" i="94"/>
  <c r="N25" i="38"/>
  <c r="N24" i="55"/>
  <c r="J25" i="30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V16" i="98"/>
  <c r="J16" i="84"/>
  <c r="D16" i="84"/>
  <c r="L16" i="24"/>
  <c r="J16" i="80"/>
  <c r="R16" i="82"/>
  <c r="P16" i="79"/>
  <c r="V16" i="101"/>
  <c r="H16" i="102"/>
  <c r="N16" i="79"/>
  <c r="T16" i="101"/>
  <c r="T16" i="66"/>
  <c r="L16" i="79"/>
  <c r="R16" i="101"/>
  <c r="L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L24" i="40"/>
  <c r="AH24" i="101"/>
  <c r="J24" i="65"/>
  <c r="F23" i="51"/>
  <c r="H24" i="85"/>
  <c r="R24" i="82"/>
  <c r="J24" i="62"/>
  <c r="N24" i="98"/>
  <c r="H24" i="24"/>
  <c r="N24" i="79"/>
  <c r="V24" i="29"/>
  <c r="P24" i="98"/>
  <c r="D24" i="30"/>
  <c r="J24" i="79"/>
  <c r="T24" i="78"/>
  <c r="T24" i="39"/>
  <c r="F24" i="48"/>
  <c r="D24" i="80"/>
  <c r="T24" i="66"/>
  <c r="J24" i="81"/>
  <c r="N24" i="80"/>
  <c r="D24" i="39"/>
  <c r="V16" i="29"/>
  <c r="P25" i="86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T25" i="66"/>
  <c r="T12" i="86"/>
  <c r="L12" i="91"/>
  <c r="N25" i="91"/>
  <c r="V12" i="101"/>
  <c r="P12" i="79"/>
  <c r="R21" i="79"/>
  <c r="H21" i="85"/>
  <c r="R21" i="99"/>
  <c r="E40" i="1"/>
  <c r="L21" i="40"/>
  <c r="D25" i="101"/>
  <c r="N12" i="91"/>
  <c r="V12" i="98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E41" i="1"/>
  <c r="E49" i="1"/>
  <c r="X12" i="98"/>
  <c r="D12" i="79"/>
  <c r="D21" i="79"/>
  <c r="H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V25" i="29"/>
  <c r="D21" i="84"/>
  <c r="T12" i="66"/>
  <c r="R25" i="24"/>
  <c r="V25" i="98"/>
  <c r="T25" i="101"/>
  <c r="F12" i="79"/>
  <c r="H21" i="79"/>
  <c r="N25" i="79"/>
  <c r="J12" i="82"/>
  <c r="V21" i="29"/>
  <c r="D21" i="86"/>
  <c r="T21" i="66"/>
  <c r="J25" i="84"/>
  <c r="X25" i="98"/>
  <c r="V25" i="101"/>
  <c r="H12" i="79"/>
  <c r="J21" i="79"/>
  <c r="H25" i="85"/>
  <c r="D16" i="30"/>
  <c r="P16" i="31"/>
  <c r="J25" i="90"/>
  <c r="J25" i="93"/>
  <c r="T25" i="29"/>
  <c r="F25" i="53"/>
  <c r="J25" i="94"/>
  <c r="D24" i="51"/>
  <c r="P25" i="68"/>
  <c r="T25" i="78"/>
  <c r="F24" i="51"/>
  <c r="J25" i="87"/>
  <c r="D25" i="65"/>
  <c r="L25" i="39"/>
  <c r="H25" i="45"/>
  <c r="P25" i="78"/>
  <c r="H24" i="55"/>
  <c r="D25" i="42"/>
  <c r="H25" i="65"/>
  <c r="L25" i="31"/>
  <c r="F25" i="30"/>
  <c r="F25" i="87"/>
  <c r="L25" i="92"/>
  <c r="J25" i="75"/>
  <c r="D25" i="88"/>
  <c r="H25" i="96"/>
  <c r="N25" i="68"/>
  <c r="N25" i="31"/>
  <c r="D25" i="46"/>
  <c r="P25" i="61"/>
  <c r="D25" i="25"/>
  <c r="D25" i="61"/>
  <c r="J25" i="42"/>
  <c r="H25" i="76"/>
  <c r="P25" i="90"/>
  <c r="J25" i="86"/>
  <c r="J25" i="78"/>
  <c r="F25" i="91"/>
  <c r="F25" i="48"/>
  <c r="N25" i="86"/>
  <c r="P25" i="98"/>
  <c r="H25" i="52"/>
  <c r="J25" i="46"/>
  <c r="D25" i="29"/>
  <c r="F25" i="34"/>
  <c r="F25" i="92"/>
  <c r="H25" i="88"/>
  <c r="F25" i="72"/>
  <c r="E37" i="1"/>
  <c r="E45" i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F21" i="93"/>
  <c r="F21" i="61"/>
  <c r="J21" i="95"/>
  <c r="N21" i="38"/>
  <c r="F21" i="87"/>
  <c r="H21" i="31"/>
  <c r="H21" i="53"/>
  <c r="H21" i="39"/>
  <c r="L21" i="39"/>
  <c r="AD21" i="101"/>
  <c r="F21" i="30"/>
  <c r="T21" i="31"/>
  <c r="N21" i="39"/>
  <c r="H21" i="61"/>
  <c r="N21" i="86"/>
  <c r="D21" i="53"/>
  <c r="F21" i="53"/>
  <c r="F21" i="91"/>
  <c r="F21" i="80"/>
  <c r="L20" i="41"/>
  <c r="R21" i="78"/>
  <c r="F21" i="88"/>
  <c r="L21" i="86"/>
  <c r="P21" i="95"/>
  <c r="J21" i="66"/>
  <c r="P21" i="61"/>
  <c r="H21" i="91"/>
  <c r="J21" i="68"/>
  <c r="L21" i="36"/>
  <c r="H21" i="29"/>
  <c r="N21" i="61"/>
  <c r="L21" i="38"/>
  <c r="L21" i="61"/>
  <c r="H21" i="65"/>
  <c r="J21" i="80"/>
  <c r="F21" i="25"/>
  <c r="J21" i="93"/>
  <c r="J21" i="86"/>
  <c r="R21" i="98"/>
  <c r="R21" i="46"/>
  <c r="F21" i="38"/>
  <c r="D20" i="55"/>
  <c r="J21" i="39"/>
  <c r="F21" i="44"/>
  <c r="J21" i="29"/>
  <c r="H21" i="68"/>
  <c r="D21" i="42"/>
  <c r="D21" i="92"/>
  <c r="F21" i="86"/>
  <c r="H21" i="78"/>
  <c r="F21" i="81"/>
  <c r="N21" i="90"/>
  <c r="L21" i="46"/>
  <c r="D21" i="31"/>
  <c r="N21" i="95"/>
  <c r="H20" i="55"/>
  <c r="F20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0" i="51"/>
  <c r="D21" i="72"/>
  <c r="H21" i="76"/>
  <c r="N21" i="29"/>
  <c r="P21" i="97"/>
  <c r="R18" i="40"/>
  <c r="R21" i="90"/>
  <c r="D21" i="66"/>
  <c r="F21" i="62"/>
  <c r="F21" i="65"/>
  <c r="D21" i="62"/>
  <c r="N21" i="65"/>
  <c r="F21" i="45"/>
  <c r="L21" i="29"/>
  <c r="F21" i="84"/>
  <c r="T21" i="98"/>
  <c r="R21" i="61"/>
  <c r="R26" i="40"/>
  <c r="N21" i="31"/>
  <c r="AF21" i="101"/>
  <c r="D21" i="48"/>
  <c r="F21" i="34"/>
  <c r="N21" i="98"/>
  <c r="AH21" i="101"/>
  <c r="J21" i="75"/>
  <c r="T21" i="39"/>
  <c r="J21" i="61"/>
  <c r="F21" i="90"/>
  <c r="R21" i="40"/>
  <c r="J20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T21" i="65"/>
  <c r="H21" i="75"/>
  <c r="L21" i="80"/>
  <c r="P21" i="46"/>
  <c r="H21" i="80"/>
  <c r="N21" i="36"/>
  <c r="T25" i="65"/>
  <c r="E34" i="1"/>
  <c r="H25" i="29"/>
  <c r="J25" i="40"/>
  <c r="D24" i="48"/>
  <c r="F12" i="87"/>
  <c r="L12" i="83"/>
  <c r="H25" i="68"/>
  <c r="AF25" i="101"/>
  <c r="H25" i="89"/>
  <c r="D28" i="36"/>
  <c r="F27" i="51"/>
  <c r="N28" i="53"/>
  <c r="V28" i="82"/>
  <c r="D28" i="59"/>
  <c r="N28" i="98"/>
  <c r="D27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D28" i="39"/>
  <c r="L28" i="31"/>
  <c r="L28" i="36"/>
  <c r="D28" i="76"/>
  <c r="F28" i="84"/>
  <c r="R28" i="98"/>
  <c r="L27" i="41"/>
  <c r="AD28" i="101"/>
  <c r="R28" i="61"/>
  <c r="J28" i="93"/>
  <c r="L28" i="86"/>
  <c r="P28" i="46"/>
  <c r="J28" i="95"/>
  <c r="AF28" i="101"/>
  <c r="J28" i="29"/>
  <c r="T28" i="78"/>
  <c r="H28" i="92"/>
  <c r="H28" i="75"/>
  <c r="N28" i="38"/>
  <c r="H27" i="55"/>
  <c r="H28" i="86"/>
  <c r="F28" i="40"/>
  <c r="N28" i="31"/>
  <c r="D28" i="31"/>
  <c r="D28" i="29"/>
  <c r="J28" i="81"/>
  <c r="P28" i="65"/>
  <c r="H28" i="91"/>
  <c r="H28" i="29"/>
  <c r="T28" i="98"/>
  <c r="H28" i="80"/>
  <c r="J28" i="92"/>
  <c r="D28" i="53"/>
  <c r="P28" i="78"/>
  <c r="F28" i="46"/>
  <c r="L28" i="98"/>
  <c r="L28" i="53"/>
  <c r="J28" i="65"/>
  <c r="L28" i="93"/>
  <c r="T28" i="39"/>
  <c r="AH28" i="101"/>
  <c r="J28" i="90"/>
  <c r="D28" i="78"/>
  <c r="J27" i="41"/>
  <c r="F28" i="39"/>
  <c r="H28" i="68"/>
  <c r="D28" i="68"/>
  <c r="J28" i="66"/>
  <c r="F28" i="91"/>
  <c r="F28" i="24"/>
  <c r="N28" i="36"/>
  <c r="J28" i="31"/>
  <c r="L28" i="65"/>
  <c r="R28" i="95"/>
  <c r="F28" i="38"/>
  <c r="H28" i="76"/>
  <c r="R28" i="97"/>
  <c r="P28" i="68"/>
  <c r="F28" i="93"/>
  <c r="D28" i="92"/>
  <c r="H28" i="78"/>
  <c r="H28" i="93"/>
  <c r="D28" i="34"/>
  <c r="L28" i="80"/>
  <c r="L28" i="38"/>
  <c r="F28" i="65"/>
  <c r="J28" i="86"/>
  <c r="T28" i="31"/>
  <c r="J28" i="36"/>
  <c r="N28" i="80"/>
  <c r="H28" i="24"/>
  <c r="L28" i="39"/>
  <c r="J28" i="46"/>
  <c r="J28" i="39"/>
  <c r="T28" i="65"/>
  <c r="N28" i="61"/>
  <c r="F28" i="34"/>
  <c r="D28" i="65"/>
  <c r="L28" i="24"/>
  <c r="H28" i="61"/>
  <c r="P28" i="98"/>
  <c r="R28" i="78"/>
  <c r="N28" i="95"/>
  <c r="J28" i="34"/>
  <c r="F28" i="30"/>
  <c r="N28" i="86"/>
  <c r="H28" i="65"/>
  <c r="H28" i="39"/>
  <c r="P28" i="95"/>
  <c r="L28" i="61"/>
  <c r="F28" i="42"/>
  <c r="R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7" i="55"/>
  <c r="R28" i="90"/>
  <c r="J28" i="75"/>
  <c r="H28" i="53"/>
  <c r="H28" i="38"/>
  <c r="L28" i="78"/>
  <c r="L28" i="95"/>
  <c r="D27" i="51"/>
  <c r="R28" i="46"/>
  <c r="J28" i="78"/>
  <c r="P28" i="39"/>
  <c r="R27" i="55"/>
  <c r="F28" i="92"/>
  <c r="D28" i="75"/>
  <c r="E36" i="1"/>
  <c r="E38" i="1"/>
  <c r="F28" i="68"/>
  <c r="D28" i="46"/>
  <c r="J28" i="68"/>
  <c r="P28" i="31"/>
  <c r="N28" i="68"/>
  <c r="R28" i="40"/>
  <c r="H28" i="31"/>
  <c r="L28" i="90"/>
  <c r="L28" i="29"/>
  <c r="F28" i="86"/>
  <c r="N28" i="29"/>
  <c r="N28" i="39"/>
  <c r="N28" i="90"/>
  <c r="D28" i="61"/>
  <c r="L28" i="46"/>
  <c r="P28" i="90"/>
  <c r="E42" i="1"/>
  <c r="F22" i="84"/>
  <c r="R22" i="61"/>
  <c r="H22" i="80"/>
  <c r="L22" i="80"/>
  <c r="P22" i="46"/>
  <c r="H22" i="38"/>
  <c r="R21" i="55"/>
  <c r="F22" i="91"/>
  <c r="N22" i="24"/>
  <c r="J22" i="80"/>
  <c r="L21" i="41"/>
  <c r="P22" i="24"/>
  <c r="F22" i="38"/>
  <c r="F22" i="80"/>
  <c r="J21" i="41"/>
  <c r="J22" i="36"/>
  <c r="R22" i="40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AB11" i="98" l="1"/>
  <c r="F11" i="76"/>
  <c r="R11" i="39"/>
  <c r="X11" i="101"/>
  <c r="F11" i="29"/>
  <c r="H11" i="59"/>
  <c r="R11" i="65"/>
  <c r="X11" i="82"/>
  <c r="H11" i="66"/>
  <c r="H11" i="40"/>
  <c r="F11" i="75"/>
  <c r="R11" i="31"/>
  <c r="F18" i="75"/>
  <c r="R18" i="31"/>
  <c r="AB18" i="98"/>
  <c r="F18" i="76"/>
  <c r="R18" i="39"/>
  <c r="X18" i="101"/>
  <c r="F18" i="29"/>
  <c r="H18" i="59"/>
  <c r="R18" i="65"/>
  <c r="H18" i="40"/>
  <c r="X18" i="82"/>
  <c r="H18" i="66"/>
  <c r="F17" i="75"/>
  <c r="R17" i="31"/>
  <c r="AB17" i="98"/>
  <c r="F17" i="76"/>
  <c r="R17" i="39"/>
  <c r="X17" i="101"/>
  <c r="H17" i="40"/>
  <c r="F17" i="29"/>
  <c r="H17" i="59"/>
  <c r="R17" i="65"/>
  <c r="X17" i="82"/>
  <c r="H17" i="66"/>
  <c r="AB19" i="98"/>
  <c r="F19" i="76"/>
  <c r="R19" i="39"/>
  <c r="X19" i="101"/>
  <c r="F19" i="29"/>
  <c r="H19" i="59"/>
  <c r="R19" i="65"/>
  <c r="X19" i="82"/>
  <c r="H19" i="66"/>
  <c r="H19" i="40"/>
  <c r="F19" i="75"/>
  <c r="R19" i="31"/>
  <c r="AB27" i="98"/>
  <c r="F27" i="76"/>
  <c r="R27" i="39"/>
  <c r="X27" i="101"/>
  <c r="F27" i="29"/>
  <c r="H27" i="59"/>
  <c r="R27" i="65"/>
  <c r="X27" i="82"/>
  <c r="H27" i="66"/>
  <c r="H27" i="40"/>
  <c r="F27" i="75"/>
  <c r="R27" i="31"/>
  <c r="H22" i="59"/>
  <c r="R22" i="65"/>
  <c r="H22" i="40"/>
  <c r="X22" i="82"/>
  <c r="H22" i="66"/>
  <c r="F22" i="75"/>
  <c r="R22" i="31"/>
  <c r="AB22" i="98"/>
  <c r="F22" i="76"/>
  <c r="R22" i="39"/>
  <c r="X22" i="101"/>
  <c r="F22" i="29"/>
  <c r="X13" i="101"/>
  <c r="H13" i="40"/>
  <c r="F13" i="29"/>
  <c r="H13" i="59"/>
  <c r="R13" i="65"/>
  <c r="X13" i="82"/>
  <c r="H13" i="66"/>
  <c r="F13" i="75"/>
  <c r="R13" i="31"/>
  <c r="AB13" i="98"/>
  <c r="F13" i="76"/>
  <c r="R13" i="39"/>
  <c r="H14" i="59"/>
  <c r="R14" i="65"/>
  <c r="H14" i="40"/>
  <c r="X14" i="82"/>
  <c r="H14" i="66"/>
  <c r="F14" i="75"/>
  <c r="R14" i="31"/>
  <c r="AB14" i="98"/>
  <c r="F14" i="76"/>
  <c r="R14" i="39"/>
  <c r="X14" i="101"/>
  <c r="F14" i="29"/>
  <c r="F20" i="76"/>
  <c r="R20" i="39"/>
  <c r="X20" i="101"/>
  <c r="F20" i="29"/>
  <c r="H20" i="59"/>
  <c r="R20" i="65"/>
  <c r="X20" i="82"/>
  <c r="H20" i="66"/>
  <c r="F20" i="75"/>
  <c r="R20" i="31"/>
  <c r="AB20" i="98"/>
  <c r="H20" i="40"/>
  <c r="R15" i="65"/>
  <c r="X15" i="82"/>
  <c r="H15" i="66"/>
  <c r="H15" i="40"/>
  <c r="F15" i="75"/>
  <c r="R15" i="31"/>
  <c r="AB15" i="98"/>
  <c r="F15" i="76"/>
  <c r="R15" i="39"/>
  <c r="X15" i="101"/>
  <c r="F15" i="29"/>
  <c r="H15" i="59"/>
  <c r="F26" i="75"/>
  <c r="R26" i="31"/>
  <c r="AB26" i="98"/>
  <c r="F26" i="76"/>
  <c r="R26" i="39"/>
  <c r="X26" i="101"/>
  <c r="F26" i="29"/>
  <c r="H26" i="59"/>
  <c r="R26" i="65"/>
  <c r="H26" i="40"/>
  <c r="X26" i="82"/>
  <c r="H26" i="66"/>
  <c r="R23" i="65"/>
  <c r="X23" i="82"/>
  <c r="H23" i="66"/>
  <c r="H23" i="40"/>
  <c r="F23" i="75"/>
  <c r="R23" i="31"/>
  <c r="AB23" i="98"/>
  <c r="F23" i="76"/>
  <c r="R23" i="39"/>
  <c r="X23" i="101"/>
  <c r="F23" i="29"/>
  <c r="H23" i="59"/>
  <c r="F10" i="75"/>
  <c r="R10" i="31"/>
  <c r="AB10" i="98"/>
  <c r="F10" i="76"/>
  <c r="R10" i="39"/>
  <c r="X10" i="101"/>
  <c r="F10" i="29"/>
  <c r="H10" i="59"/>
  <c r="R10" i="65"/>
  <c r="H10" i="40"/>
  <c r="X10" i="82"/>
  <c r="H10" i="66"/>
  <c r="J19" i="38"/>
  <c r="P19" i="29"/>
  <c r="L19" i="66"/>
  <c r="T18" i="55"/>
  <c r="L20" i="66"/>
  <c r="T19" i="55"/>
  <c r="P20" i="29"/>
  <c r="J20" i="38"/>
  <c r="P15" i="29"/>
  <c r="Z15" i="101"/>
  <c r="J15" i="38"/>
  <c r="V15" i="86"/>
  <c r="AD15" i="98"/>
  <c r="X15" i="86"/>
  <c r="L15" i="66"/>
  <c r="R15" i="91"/>
  <c r="AF15" i="98"/>
  <c r="P15" i="91"/>
  <c r="T14" i="55"/>
  <c r="AB15" i="101"/>
  <c r="P22" i="29"/>
  <c r="L22" i="66"/>
  <c r="F27" i="34"/>
  <c r="T27" i="66"/>
  <c r="V27" i="29"/>
  <c r="L27" i="40"/>
  <c r="T13" i="55"/>
  <c r="P14" i="29"/>
  <c r="J14" i="38"/>
  <c r="L14" i="66"/>
  <c r="T12" i="55"/>
  <c r="P13" i="29"/>
  <c r="J13" i="38"/>
  <c r="L13" i="66"/>
  <c r="R22" i="98"/>
  <c r="J26" i="62"/>
  <c r="J26" i="38"/>
  <c r="T25" i="55"/>
  <c r="L26" i="66"/>
  <c r="P26" i="29"/>
  <c r="J11" i="38"/>
  <c r="L11" i="66"/>
  <c r="P11" i="29"/>
  <c r="T10" i="55"/>
  <c r="P23" i="29"/>
  <c r="L23" i="66"/>
  <c r="J18" i="38"/>
  <c r="L18" i="66"/>
  <c r="P18" i="29"/>
  <c r="T17" i="55"/>
  <c r="L17" i="66"/>
  <c r="J17" i="38"/>
  <c r="T16" i="55"/>
  <c r="P17" i="29"/>
  <c r="L22" i="86"/>
  <c r="D10" i="87"/>
  <c r="T9" i="55"/>
  <c r="J10" i="38"/>
  <c r="L10" i="66"/>
  <c r="P10" i="29"/>
  <c r="F10" i="88"/>
  <c r="L18" i="90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Z18" i="98"/>
  <c r="H18" i="98"/>
  <c r="L18" i="97"/>
  <c r="H18" i="97"/>
  <c r="J18" i="53"/>
  <c r="H18" i="36"/>
  <c r="J17" i="55"/>
  <c r="D17" i="41"/>
  <c r="F17" i="55"/>
  <c r="H18" i="83"/>
  <c r="F18" i="36"/>
  <c r="D18" i="24"/>
  <c r="P17" i="55"/>
  <c r="F17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1" i="41"/>
  <c r="F21" i="55"/>
  <c r="H22" i="83"/>
  <c r="F22" i="36"/>
  <c r="D22" i="24"/>
  <c r="J22" i="53"/>
  <c r="F21" i="41"/>
  <c r="J21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F14" i="98"/>
  <c r="Z14" i="98"/>
  <c r="H14" i="98"/>
  <c r="L14" i="97"/>
  <c r="H14" i="97"/>
  <c r="AB14" i="101"/>
  <c r="J14" i="101"/>
  <c r="P14" i="100"/>
  <c r="F14" i="100"/>
  <c r="AD14" i="98"/>
  <c r="F14" i="98"/>
  <c r="J14" i="97"/>
  <c r="F14" i="97"/>
  <c r="H14" i="95"/>
  <c r="N14" i="92"/>
  <c r="Z14" i="101"/>
  <c r="H14" i="101"/>
  <c r="D14" i="100"/>
  <c r="D14" i="97"/>
  <c r="F14" i="95"/>
  <c r="F14" i="101"/>
  <c r="D14" i="95"/>
  <c r="N14" i="99"/>
  <c r="D13" i="41"/>
  <c r="F13" i="55"/>
  <c r="P13" i="55"/>
  <c r="F14" i="36"/>
  <c r="D14" i="24"/>
  <c r="R14" i="91"/>
  <c r="J14" i="53"/>
  <c r="H14" i="36"/>
  <c r="P14" i="91"/>
  <c r="X14" i="86"/>
  <c r="F13" i="41"/>
  <c r="J13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6" i="41"/>
  <c r="J26" i="55"/>
  <c r="D26" i="41"/>
  <c r="F26" i="55"/>
  <c r="F27" i="36"/>
  <c r="D27" i="24"/>
  <c r="J23" i="82"/>
  <c r="F23" i="101"/>
  <c r="H23" i="98"/>
  <c r="L23" i="97"/>
  <c r="H23" i="97"/>
  <c r="R23" i="100"/>
  <c r="AF23" i="98"/>
  <c r="F23" i="98"/>
  <c r="J23" i="97"/>
  <c r="F23" i="97"/>
  <c r="H23" i="95"/>
  <c r="AB23" i="101"/>
  <c r="P23" i="100"/>
  <c r="N23" i="100"/>
  <c r="AD23" i="98"/>
  <c r="Z23" i="98"/>
  <c r="D23" i="97"/>
  <c r="F23" i="95"/>
  <c r="Z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2" i="55"/>
  <c r="H23" i="83"/>
  <c r="F23" i="36"/>
  <c r="X23" i="86"/>
  <c r="D23" i="24"/>
  <c r="J23" i="53"/>
  <c r="V23" i="86"/>
  <c r="F22" i="41"/>
  <c r="R23" i="91"/>
  <c r="J22" i="55"/>
  <c r="D22" i="41"/>
  <c r="P23" i="91"/>
  <c r="J23" i="62"/>
  <c r="J20" i="48"/>
  <c r="AB20" i="101"/>
  <c r="J20" i="101"/>
  <c r="P20" i="100"/>
  <c r="F20" i="100"/>
  <c r="D20" i="99"/>
  <c r="AD20" i="98"/>
  <c r="J20" i="98"/>
  <c r="N20" i="97"/>
  <c r="Z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Z20" i="98"/>
  <c r="J20" i="100"/>
  <c r="L20" i="99"/>
  <c r="H20" i="99"/>
  <c r="L20" i="101"/>
  <c r="R20" i="100"/>
  <c r="H20" i="100"/>
  <c r="J20" i="99"/>
  <c r="F20" i="99"/>
  <c r="AF20" i="98"/>
  <c r="J19" i="55"/>
  <c r="X20" i="86"/>
  <c r="V20" i="86"/>
  <c r="D19" i="41"/>
  <c r="H20" i="36"/>
  <c r="R20" i="91"/>
  <c r="F19" i="55"/>
  <c r="H20" i="83"/>
  <c r="P19" i="55"/>
  <c r="F20" i="36"/>
  <c r="F19" i="41"/>
  <c r="J20" i="53"/>
  <c r="D20" i="24"/>
  <c r="N20" i="92"/>
  <c r="P19" i="38"/>
  <c r="F19" i="101"/>
  <c r="N19" i="99"/>
  <c r="R19" i="100"/>
  <c r="L19" i="99"/>
  <c r="H19" i="99"/>
  <c r="AF19" i="98"/>
  <c r="AB19" i="101"/>
  <c r="P19" i="100"/>
  <c r="N19" i="100"/>
  <c r="J19" i="99"/>
  <c r="F19" i="99"/>
  <c r="AD19" i="98"/>
  <c r="Z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Z19" i="98"/>
  <c r="D19" i="97"/>
  <c r="F19" i="95"/>
  <c r="H19" i="101"/>
  <c r="D19" i="100"/>
  <c r="D19" i="95"/>
  <c r="N19" i="92"/>
  <c r="F18" i="41"/>
  <c r="J18" i="55"/>
  <c r="H19" i="36"/>
  <c r="D18" i="41"/>
  <c r="X19" i="86"/>
  <c r="R19" i="91"/>
  <c r="F18" i="55"/>
  <c r="V19" i="86"/>
  <c r="H19" i="83"/>
  <c r="P19" i="91"/>
  <c r="P18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Z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4" i="55"/>
  <c r="H15" i="83"/>
  <c r="P14" i="55"/>
  <c r="F15" i="36"/>
  <c r="J15" i="53"/>
  <c r="D15" i="24"/>
  <c r="F14" i="41"/>
  <c r="J14" i="55"/>
  <c r="H15" i="36"/>
  <c r="D14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Z26" i="98"/>
  <c r="H26" i="98"/>
  <c r="L26" i="97"/>
  <c r="H26" i="97"/>
  <c r="J26" i="53"/>
  <c r="H26" i="36"/>
  <c r="D26" i="24"/>
  <c r="F25" i="41"/>
  <c r="J25" i="55"/>
  <c r="D25" i="41"/>
  <c r="F25" i="55"/>
  <c r="H26" i="83"/>
  <c r="P25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Z13" i="98"/>
  <c r="R13" i="100"/>
  <c r="D13" i="99"/>
  <c r="AF13" i="98"/>
  <c r="J13" i="98"/>
  <c r="N13" i="97"/>
  <c r="AB13" i="101"/>
  <c r="P13" i="100"/>
  <c r="N13" i="100"/>
  <c r="AD13" i="98"/>
  <c r="H13" i="98"/>
  <c r="L13" i="97"/>
  <c r="H13" i="97"/>
  <c r="Z13" i="101"/>
  <c r="P13" i="101"/>
  <c r="L13" i="100"/>
  <c r="F13" i="98"/>
  <c r="J13" i="97"/>
  <c r="F13" i="97"/>
  <c r="H13" i="95"/>
  <c r="V13" i="86"/>
  <c r="N13" i="92"/>
  <c r="D12" i="41"/>
  <c r="F12" i="55"/>
  <c r="H13" i="83"/>
  <c r="H13" i="36"/>
  <c r="P12" i="55"/>
  <c r="F13" i="36"/>
  <c r="J13" i="53"/>
  <c r="D13" i="24"/>
  <c r="R13" i="91"/>
  <c r="F12" i="41"/>
  <c r="J12" i="55"/>
  <c r="X13" i="86"/>
  <c r="F10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Z11" i="98"/>
  <c r="D11" i="97"/>
  <c r="F11" i="95"/>
  <c r="H11" i="101"/>
  <c r="D11" i="100"/>
  <c r="D11" i="95"/>
  <c r="N11" i="92"/>
  <c r="F10" i="41"/>
  <c r="J10" i="55"/>
  <c r="D10" i="41"/>
  <c r="H11" i="83"/>
  <c r="H11" i="36"/>
  <c r="F10" i="55"/>
  <c r="P10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F10" i="98"/>
  <c r="AB10" i="101"/>
  <c r="J10" i="101"/>
  <c r="P10" i="100"/>
  <c r="F10" i="100"/>
  <c r="L10" i="99"/>
  <c r="H10" i="99"/>
  <c r="AD10" i="98"/>
  <c r="Z10" i="101"/>
  <c r="H10" i="101"/>
  <c r="D10" i="100"/>
  <c r="J10" i="99"/>
  <c r="F10" i="99"/>
  <c r="P10" i="93"/>
  <c r="F10" i="101"/>
  <c r="D10" i="99"/>
  <c r="J10" i="98"/>
  <c r="N10" i="97"/>
  <c r="Z10" i="98"/>
  <c r="H10" i="98"/>
  <c r="L10" i="97"/>
  <c r="H10" i="97"/>
  <c r="J10" i="53"/>
  <c r="H10" i="36"/>
  <c r="F9" i="41"/>
  <c r="J9" i="55"/>
  <c r="R10" i="91"/>
  <c r="P10" i="91"/>
  <c r="D9" i="41"/>
  <c r="F9" i="55"/>
  <c r="X10" i="86"/>
  <c r="H10" i="83"/>
  <c r="V10" i="86"/>
  <c r="P9" i="55"/>
  <c r="F10" i="36"/>
  <c r="D10" i="24"/>
  <c r="N17" i="68"/>
  <c r="J17" i="100"/>
  <c r="J17" i="99"/>
  <c r="F17" i="99"/>
  <c r="Z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F17" i="98"/>
  <c r="D17" i="95"/>
  <c r="AB17" i="101"/>
  <c r="P17" i="100"/>
  <c r="N17" i="100"/>
  <c r="N17" i="99"/>
  <c r="AD17" i="98"/>
  <c r="Z17" i="101"/>
  <c r="P17" i="101"/>
  <c r="L17" i="100"/>
  <c r="L17" i="99"/>
  <c r="H17" i="99"/>
  <c r="R17" i="91"/>
  <c r="P17" i="93"/>
  <c r="P16" i="55"/>
  <c r="V17" i="86"/>
  <c r="F17" i="36"/>
  <c r="J17" i="53"/>
  <c r="F16" i="41"/>
  <c r="J16" i="55"/>
  <c r="D16" i="41"/>
  <c r="D17" i="24"/>
  <c r="F16" i="55"/>
  <c r="H17" i="83"/>
  <c r="X17" i="86"/>
  <c r="H17" i="36"/>
  <c r="T10" i="90"/>
  <c r="D10" i="72"/>
  <c r="J10" i="96"/>
  <c r="P10" i="46"/>
  <c r="D10" i="101"/>
  <c r="J10" i="90"/>
  <c r="N10" i="66"/>
  <c r="F10" i="84"/>
  <c r="D10" i="89"/>
  <c r="J22" i="66"/>
  <c r="D23" i="68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9" i="55"/>
  <c r="H10" i="42"/>
  <c r="T10" i="98"/>
  <c r="N10" i="68"/>
  <c r="F10" i="83"/>
  <c r="R10" i="29"/>
  <c r="L10" i="24"/>
  <c r="J10" i="93"/>
  <c r="N10" i="53"/>
  <c r="J10" i="83"/>
  <c r="H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9" i="55"/>
  <c r="N10" i="78"/>
  <c r="H10" i="45"/>
  <c r="L10" i="65"/>
  <c r="J10" i="75"/>
  <c r="N10" i="46"/>
  <c r="L10" i="95"/>
  <c r="H10" i="88"/>
  <c r="D10" i="81"/>
  <c r="J10" i="39"/>
  <c r="P10" i="81"/>
  <c r="D10" i="34"/>
  <c r="H10" i="65"/>
  <c r="F10" i="25"/>
  <c r="D23" i="80"/>
  <c r="F10" i="92"/>
  <c r="F10" i="44"/>
  <c r="H10" i="81"/>
  <c r="V10" i="90"/>
  <c r="N10" i="95"/>
  <c r="V10" i="97"/>
  <c r="H10" i="94"/>
  <c r="F10" i="78"/>
  <c r="H10" i="46"/>
  <c r="N10" i="81"/>
  <c r="D10" i="48"/>
  <c r="N10" i="40"/>
  <c r="F10" i="52"/>
  <c r="N23" i="90"/>
  <c r="D10" i="38"/>
  <c r="J10" i="46"/>
  <c r="L10" i="81"/>
  <c r="H10" i="91"/>
  <c r="D10" i="76"/>
  <c r="P10" i="65"/>
  <c r="H10" i="90"/>
  <c r="L10" i="94"/>
  <c r="L9" i="55"/>
  <c r="D10" i="31"/>
  <c r="F10" i="66"/>
  <c r="J22" i="93"/>
  <c r="J22" i="68"/>
  <c r="J14" i="36"/>
  <c r="N10" i="61"/>
  <c r="L10" i="34"/>
  <c r="V10" i="78"/>
  <c r="H10" i="24"/>
  <c r="H10" i="89"/>
  <c r="T10" i="97"/>
  <c r="H10" i="102"/>
  <c r="L10" i="36"/>
  <c r="N10" i="80"/>
  <c r="J9" i="41"/>
  <c r="D10" i="75"/>
  <c r="F10" i="65"/>
  <c r="F10" i="68"/>
  <c r="D23" i="29"/>
  <c r="N23" i="39"/>
  <c r="D23" i="28"/>
  <c r="F23" i="48"/>
  <c r="N23" i="66"/>
  <c r="V23" i="90"/>
  <c r="J23" i="76"/>
  <c r="L23" i="79"/>
  <c r="D23" i="92"/>
  <c r="P23" i="65"/>
  <c r="L23" i="91"/>
  <c r="N23" i="81"/>
  <c r="D23" i="39"/>
  <c r="L23" i="78"/>
  <c r="J23" i="42"/>
  <c r="D10" i="91"/>
  <c r="L23" i="39"/>
  <c r="F23" i="53"/>
  <c r="D23" i="61"/>
  <c r="F14" i="80"/>
  <c r="F10" i="89"/>
  <c r="N10" i="90"/>
  <c r="H10" i="75"/>
  <c r="H10" i="93"/>
  <c r="N10" i="86"/>
  <c r="L10" i="38"/>
  <c r="H10" i="86"/>
  <c r="T10" i="79"/>
  <c r="L10" i="78"/>
  <c r="R9" i="55"/>
  <c r="H10" i="44"/>
  <c r="R10" i="90"/>
  <c r="F10" i="34"/>
  <c r="R10" i="95"/>
  <c r="D10" i="29"/>
  <c r="F10" i="91"/>
  <c r="D10" i="94"/>
  <c r="N10" i="39"/>
  <c r="J10" i="61"/>
  <c r="P10" i="39"/>
  <c r="F10" i="61"/>
  <c r="D10" i="62"/>
  <c r="N10" i="29"/>
  <c r="P10" i="61"/>
  <c r="H10" i="29"/>
  <c r="H10" i="39"/>
  <c r="T10" i="39"/>
  <c r="P10" i="97"/>
  <c r="H10" i="80"/>
  <c r="T10" i="78"/>
  <c r="R10" i="46"/>
  <c r="J18" i="102"/>
  <c r="J22" i="31"/>
  <c r="L14" i="29"/>
  <c r="D10" i="25"/>
  <c r="H10" i="34"/>
  <c r="P10" i="24"/>
  <c r="F10" i="80"/>
  <c r="D10" i="28"/>
  <c r="D10" i="98"/>
  <c r="D10" i="86"/>
  <c r="F10" i="42"/>
  <c r="D10" i="92"/>
  <c r="L10" i="53"/>
  <c r="L10" i="83"/>
  <c r="J10" i="29"/>
  <c r="J10" i="48"/>
  <c r="L10" i="29"/>
  <c r="J10" i="62"/>
  <c r="N14" i="29"/>
  <c r="H14" i="87"/>
  <c r="J14" i="81"/>
  <c r="T14" i="85"/>
  <c r="H13" i="55"/>
  <c r="F22" i="88"/>
  <c r="D22" i="42"/>
  <c r="F22" i="48"/>
  <c r="R10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T10" i="29"/>
  <c r="L14" i="39"/>
  <c r="H14" i="75"/>
  <c r="P14" i="65"/>
  <c r="AF14" i="101"/>
  <c r="T11" i="90"/>
  <c r="H10" i="61"/>
  <c r="T10" i="95"/>
  <c r="T10" i="31"/>
  <c r="N9" i="55"/>
  <c r="J10" i="95"/>
  <c r="J10" i="28"/>
  <c r="F10" i="45"/>
  <c r="R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N15" i="29"/>
  <c r="P10" i="38"/>
  <c r="F10" i="87"/>
  <c r="J10" i="87"/>
  <c r="F10" i="46"/>
  <c r="F10" i="40"/>
  <c r="L9" i="41"/>
  <c r="D10" i="90"/>
  <c r="D10" i="83"/>
  <c r="J10" i="86"/>
  <c r="L10" i="80"/>
  <c r="D10" i="36"/>
  <c r="N10" i="38"/>
  <c r="F10" i="90"/>
  <c r="T10" i="65"/>
  <c r="F9" i="51"/>
  <c r="N10" i="36"/>
  <c r="L10" i="40"/>
  <c r="N10" i="65"/>
  <c r="P14" i="68"/>
  <c r="D14" i="53"/>
  <c r="H14" i="65"/>
  <c r="J10" i="36"/>
  <c r="AH10" i="101"/>
  <c r="L10" i="90"/>
  <c r="J10" i="66"/>
  <c r="F10" i="24"/>
  <c r="J10" i="80"/>
  <c r="H10" i="30"/>
  <c r="D10" i="46"/>
  <c r="T10" i="100"/>
  <c r="J10" i="65"/>
  <c r="D14" i="78"/>
  <c r="J14" i="31"/>
  <c r="J14" i="40"/>
  <c r="P10" i="95"/>
  <c r="D10" i="88"/>
  <c r="H10" i="53"/>
  <c r="J10" i="94"/>
  <c r="H9" i="51"/>
  <c r="L10" i="92"/>
  <c r="R10" i="36"/>
  <c r="N10" i="93"/>
  <c r="J10" i="92"/>
  <c r="J10" i="88"/>
  <c r="F10" i="53"/>
  <c r="F10" i="102"/>
  <c r="H10" i="78"/>
  <c r="T10" i="85"/>
  <c r="P10" i="78"/>
  <c r="L10" i="46"/>
  <c r="L10" i="39"/>
  <c r="AF10" i="101"/>
  <c r="D10" i="93"/>
  <c r="L10" i="98"/>
  <c r="L10" i="48"/>
  <c r="AD10" i="101"/>
  <c r="D9" i="51"/>
  <c r="J10" i="40"/>
  <c r="D10" i="84"/>
  <c r="P10" i="66"/>
  <c r="D10" i="53"/>
  <c r="D10" i="42"/>
  <c r="J10" i="24"/>
  <c r="R10" i="61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95"/>
  <c r="T14" i="90"/>
  <c r="H14" i="91"/>
  <c r="D14" i="31"/>
  <c r="J20" i="93"/>
  <c r="X20" i="90"/>
  <c r="F17" i="68"/>
  <c r="N14" i="48"/>
  <c r="D13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J14" i="76"/>
  <c r="T14" i="39"/>
  <c r="L14" i="92"/>
  <c r="X26" i="90"/>
  <c r="N17" i="40"/>
  <c r="X17" i="90"/>
  <c r="H14" i="25"/>
  <c r="D14" i="29"/>
  <c r="L14" i="40"/>
  <c r="H14" i="90"/>
  <c r="D17" i="28"/>
  <c r="T22" i="78"/>
  <c r="D22" i="66"/>
  <c r="D22" i="45"/>
  <c r="F14" i="81"/>
  <c r="F14" i="45"/>
  <c r="L14" i="95"/>
  <c r="D13" i="55"/>
  <c r="D14" i="59"/>
  <c r="J14" i="80"/>
  <c r="D14" i="36"/>
  <c r="D14" i="98"/>
  <c r="P14" i="36"/>
  <c r="D14" i="96"/>
  <c r="F14" i="7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31"/>
  <c r="L14" i="46"/>
  <c r="D14" i="66"/>
  <c r="D14" i="80"/>
  <c r="T14" i="79"/>
  <c r="H14" i="42"/>
  <c r="H14" i="46"/>
  <c r="J14" i="75"/>
  <c r="H14" i="80"/>
  <c r="H14" i="96"/>
  <c r="P17" i="61"/>
  <c r="P10" i="68"/>
  <c r="X10" i="90"/>
  <c r="L19" i="96"/>
  <c r="F20" i="34"/>
  <c r="J11" i="75"/>
  <c r="V23" i="97"/>
  <c r="F23" i="34"/>
  <c r="P23" i="98"/>
  <c r="D23" i="72"/>
  <c r="J23" i="78"/>
  <c r="F23" i="30"/>
  <c r="V23" i="82"/>
  <c r="L23" i="93"/>
  <c r="D23" i="31"/>
  <c r="J23" i="83"/>
  <c r="J23" i="30"/>
  <c r="H23" i="75"/>
  <c r="F23" i="46"/>
  <c r="F23" i="90"/>
  <c r="H22" i="55"/>
  <c r="L23" i="53"/>
  <c r="H23" i="42"/>
  <c r="P23" i="40"/>
  <c r="R23" i="78"/>
  <c r="L23" i="31"/>
  <c r="AD23" i="101"/>
  <c r="F23" i="92"/>
  <c r="H23" i="93"/>
  <c r="H23" i="61"/>
  <c r="T23" i="66"/>
  <c r="N23" i="84"/>
  <c r="D23" i="82"/>
  <c r="V23" i="101"/>
  <c r="N23" i="85"/>
  <c r="H23" i="79"/>
  <c r="R23" i="82"/>
  <c r="H22" i="51"/>
  <c r="P23" i="38"/>
  <c r="J23" i="95"/>
  <c r="D23" i="36"/>
  <c r="F23" i="94"/>
  <c r="H23" i="31"/>
  <c r="F23" i="88"/>
  <c r="N23" i="80"/>
  <c r="R23" i="98"/>
  <c r="F23" i="87"/>
  <c r="D23" i="76"/>
  <c r="L23" i="95"/>
  <c r="F22" i="51"/>
  <c r="N23" i="93"/>
  <c r="J23" i="25"/>
  <c r="J23" i="93"/>
  <c r="D23" i="44"/>
  <c r="F23" i="44"/>
  <c r="T23" i="29"/>
  <c r="T23" i="85"/>
  <c r="H23" i="76"/>
  <c r="L23" i="68"/>
  <c r="J23" i="90"/>
  <c r="F23" i="28"/>
  <c r="J23" i="84"/>
  <c r="R23" i="86"/>
  <c r="N23" i="91"/>
  <c r="R23" i="79"/>
  <c r="N23" i="82"/>
  <c r="F23" i="85"/>
  <c r="D20" i="52"/>
  <c r="R23" i="36"/>
  <c r="H23" i="87"/>
  <c r="L23" i="38"/>
  <c r="J23" i="39"/>
  <c r="P23" i="78"/>
  <c r="L23" i="98"/>
  <c r="AF23" i="101"/>
  <c r="T23" i="97"/>
  <c r="R23" i="46"/>
  <c r="P23" i="95"/>
  <c r="F23" i="78"/>
  <c r="J23" i="29"/>
  <c r="N23" i="38"/>
  <c r="L23" i="46"/>
  <c r="AH23" i="101"/>
  <c r="F23" i="80"/>
  <c r="J23" i="81"/>
  <c r="H23" i="80"/>
  <c r="R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T19" i="39"/>
  <c r="F19" i="45"/>
  <c r="P11" i="78"/>
  <c r="H23" i="65"/>
  <c r="J23" i="31"/>
  <c r="L23" i="65"/>
  <c r="H23" i="91"/>
  <c r="N23" i="29"/>
  <c r="D23" i="78"/>
  <c r="D23" i="86"/>
  <c r="R23" i="29"/>
  <c r="J23" i="86"/>
  <c r="L23" i="61"/>
  <c r="H23" i="29"/>
  <c r="H23" i="53"/>
  <c r="D22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V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2" i="55"/>
  <c r="F23" i="59"/>
  <c r="F23" i="42"/>
  <c r="H23" i="30"/>
  <c r="F23" i="86"/>
  <c r="H23" i="88"/>
  <c r="D23" i="65"/>
  <c r="N23" i="68"/>
  <c r="N23" i="78"/>
  <c r="N23" i="48"/>
  <c r="L23" i="90"/>
  <c r="D23" i="30"/>
  <c r="D23" i="40"/>
  <c r="L23" i="80"/>
  <c r="D23" i="42"/>
  <c r="J23" i="40"/>
  <c r="D23" i="101"/>
  <c r="N23" i="31"/>
  <c r="P23" i="86"/>
  <c r="H23" i="85"/>
  <c r="F23" i="82"/>
  <c r="R23" i="99"/>
  <c r="L23" i="82"/>
  <c r="J23" i="80"/>
  <c r="D23" i="59"/>
  <c r="P23" i="39"/>
  <c r="N23" i="40"/>
  <c r="D23" i="25"/>
  <c r="J23" i="48"/>
  <c r="H23" i="102"/>
  <c r="L23" i="62"/>
  <c r="T23" i="79"/>
  <c r="N23" i="86"/>
  <c r="F23" i="24"/>
  <c r="D23" i="75"/>
  <c r="P23" i="66"/>
  <c r="F23" i="91"/>
  <c r="J23" i="94"/>
  <c r="R23" i="95"/>
  <c r="H23" i="92"/>
  <c r="L23" i="29"/>
  <c r="H23" i="34"/>
  <c r="P23" i="97"/>
  <c r="J23" i="68"/>
  <c r="F23" i="93"/>
  <c r="N23" i="79"/>
  <c r="L23" i="40"/>
  <c r="J23" i="85"/>
  <c r="P23" i="85"/>
  <c r="P23" i="82"/>
  <c r="F19" i="62"/>
  <c r="D19" i="40"/>
  <c r="J15" i="75"/>
  <c r="N20" i="93"/>
  <c r="P23" i="68"/>
  <c r="D23" i="48"/>
  <c r="R23" i="61"/>
  <c r="J23" i="75"/>
  <c r="J23" i="92"/>
  <c r="F23" i="31"/>
  <c r="D23" i="66"/>
  <c r="T23" i="31"/>
  <c r="F23" i="66"/>
  <c r="F23" i="62"/>
  <c r="R23" i="90"/>
  <c r="H23" i="78"/>
  <c r="P23" i="31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H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6" i="55"/>
  <c r="F19" i="51"/>
  <c r="T11" i="65"/>
  <c r="H11" i="44"/>
  <c r="D11" i="68"/>
  <c r="L11" i="65"/>
  <c r="N26" i="93"/>
  <c r="D17" i="48"/>
  <c r="J17" i="46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N17" i="66"/>
  <c r="H17" i="24"/>
  <c r="H17" i="78"/>
  <c r="J17" i="95"/>
  <c r="D17" i="36"/>
  <c r="H17" i="53"/>
  <c r="J17" i="87"/>
  <c r="D17" i="61"/>
  <c r="N17" i="48"/>
  <c r="P17" i="36"/>
  <c r="J17" i="78"/>
  <c r="J17" i="40"/>
  <c r="T17" i="90"/>
  <c r="H16" i="55"/>
  <c r="H17" i="42"/>
  <c r="V17" i="78"/>
  <c r="H17" i="102"/>
  <c r="P17" i="68"/>
  <c r="F17" i="61"/>
  <c r="J17" i="83"/>
  <c r="D17" i="84"/>
  <c r="J17" i="39"/>
  <c r="D17" i="90"/>
  <c r="F17" i="87"/>
  <c r="D17" i="40"/>
  <c r="H17" i="62"/>
  <c r="T17" i="85"/>
  <c r="V17" i="29"/>
  <c r="F17" i="94"/>
  <c r="J17" i="102"/>
  <c r="J16" i="41"/>
  <c r="D17" i="81"/>
  <c r="J17" i="68"/>
  <c r="H17" i="96"/>
  <c r="F17" i="40"/>
  <c r="N16" i="55"/>
  <c r="R17" i="97"/>
  <c r="N20" i="38"/>
  <c r="F17" i="45"/>
  <c r="D17" i="29"/>
  <c r="D17" i="89"/>
  <c r="J17" i="80"/>
  <c r="D17" i="39"/>
  <c r="F17" i="59"/>
  <c r="J17" i="75"/>
  <c r="P17" i="24"/>
  <c r="H17" i="52"/>
  <c r="D17" i="31"/>
  <c r="P17" i="31"/>
  <c r="P23" i="61"/>
  <c r="J23" i="65"/>
  <c r="T23" i="65"/>
  <c r="T23" i="98"/>
  <c r="H23" i="86"/>
  <c r="T23" i="78"/>
  <c r="T23" i="39"/>
  <c r="P23" i="81"/>
  <c r="D23" i="34"/>
  <c r="F23" i="39"/>
  <c r="F23" i="25"/>
  <c r="H23" i="84"/>
  <c r="P23" i="90"/>
  <c r="J23" i="66"/>
  <c r="R23" i="97"/>
  <c r="J23" i="61"/>
  <c r="L23" i="86"/>
  <c r="F23" i="52"/>
  <c r="N23" i="46"/>
  <c r="F23" i="40"/>
  <c r="H23" i="68"/>
  <c r="F17" i="39"/>
  <c r="H17" i="46"/>
  <c r="L17" i="94"/>
  <c r="F17" i="89"/>
  <c r="D17" i="62"/>
  <c r="D16" i="51"/>
  <c r="T17" i="31"/>
  <c r="H17" i="75"/>
  <c r="J17" i="48"/>
  <c r="D17" i="96"/>
  <c r="P17" i="81"/>
  <c r="H17" i="48"/>
  <c r="J17" i="94"/>
  <c r="N17" i="93"/>
  <c r="J17" i="92"/>
  <c r="J17" i="34"/>
  <c r="F17" i="30"/>
  <c r="J17" i="24"/>
  <c r="P17" i="98"/>
  <c r="H17" i="39"/>
  <c r="H17" i="34"/>
  <c r="L17" i="98"/>
  <c r="F17" i="52"/>
  <c r="J17" i="29"/>
  <c r="D17" i="83"/>
  <c r="F17" i="86"/>
  <c r="L17" i="95"/>
  <c r="P17" i="39"/>
  <c r="F17" i="81"/>
  <c r="D17" i="46"/>
  <c r="F17" i="83"/>
  <c r="AF17" i="101"/>
  <c r="J17" i="93"/>
  <c r="F17" i="53"/>
  <c r="J17" i="96"/>
  <c r="D17" i="38"/>
  <c r="AF22" i="101"/>
  <c r="T22" i="39"/>
  <c r="H22" i="24"/>
  <c r="F21" i="51"/>
  <c r="H21" i="55"/>
  <c r="R22" i="78"/>
  <c r="L22" i="46"/>
  <c r="D22" i="92"/>
  <c r="F22" i="44"/>
  <c r="R22" i="46"/>
  <c r="D21" i="55"/>
  <c r="F22" i="62"/>
  <c r="L22" i="90"/>
  <c r="D22" i="39"/>
  <c r="H20" i="30"/>
  <c r="P26" i="97"/>
  <c r="N17" i="55"/>
  <c r="H10" i="68"/>
  <c r="H22" i="84"/>
  <c r="N22" i="78"/>
  <c r="L22" i="31"/>
  <c r="J22" i="78"/>
  <c r="J22" i="92"/>
  <c r="N22" i="98"/>
  <c r="H22" i="75"/>
  <c r="H22" i="31"/>
  <c r="H22" i="39"/>
  <c r="T22" i="65"/>
  <c r="D21" i="51"/>
  <c r="F22" i="87"/>
  <c r="L22" i="39"/>
  <c r="J22" i="95"/>
  <c r="J22" i="65"/>
  <c r="AH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T22" i="31"/>
  <c r="D22" i="30"/>
  <c r="P22" i="61"/>
  <c r="F22" i="25"/>
  <c r="J22" i="29"/>
  <c r="F22" i="93"/>
  <c r="H22" i="92"/>
  <c r="F22" i="53"/>
  <c r="H22" i="65"/>
  <c r="L22" i="65"/>
  <c r="N22" i="86"/>
  <c r="D22" i="61"/>
  <c r="N22" i="36"/>
  <c r="F22" i="102"/>
  <c r="N18" i="29"/>
  <c r="H22" i="68"/>
  <c r="N22" i="46"/>
  <c r="D22" i="34"/>
  <c r="F22" i="52"/>
  <c r="D22" i="31"/>
  <c r="L22" i="95"/>
  <c r="F22" i="34"/>
  <c r="L22" i="61"/>
  <c r="D22" i="53"/>
  <c r="N22" i="68"/>
  <c r="N22" i="80"/>
  <c r="F22" i="86"/>
  <c r="H22" i="29"/>
  <c r="N22" i="90"/>
  <c r="T22" i="98"/>
  <c r="F22" i="78"/>
  <c r="D22" i="62"/>
  <c r="L22" i="29"/>
  <c r="H22" i="78"/>
  <c r="N22" i="29"/>
  <c r="H22" i="46"/>
  <c r="D22" i="65"/>
  <c r="N22" i="95"/>
  <c r="L22" i="38"/>
  <c r="J22" i="75"/>
  <c r="F22" i="42"/>
  <c r="N22" i="31"/>
  <c r="F22" i="94"/>
  <c r="P22" i="98"/>
  <c r="F18" i="78"/>
  <c r="H18" i="93"/>
  <c r="P18" i="38"/>
  <c r="D18" i="38"/>
  <c r="H18" i="96"/>
  <c r="D18" i="62"/>
  <c r="F18" i="81"/>
  <c r="F18" i="42"/>
  <c r="D18" i="39"/>
  <c r="F18" i="24"/>
  <c r="F18" i="90"/>
  <c r="F18" i="52"/>
  <c r="T18" i="65"/>
  <c r="D18" i="42"/>
  <c r="T18" i="29"/>
  <c r="D18" i="102"/>
  <c r="L18" i="86"/>
  <c r="D18" i="46"/>
  <c r="F18" i="31"/>
  <c r="H18" i="86"/>
  <c r="H18" i="65"/>
  <c r="R18" i="29"/>
  <c r="F18" i="38"/>
  <c r="P18" i="97"/>
  <c r="J18" i="39"/>
  <c r="H18" i="46"/>
  <c r="F18" i="39"/>
  <c r="AH18" i="101"/>
  <c r="L18" i="96"/>
  <c r="J18" i="65"/>
  <c r="N18" i="46"/>
  <c r="D18" i="48"/>
  <c r="J18" i="68"/>
  <c r="H18" i="68"/>
  <c r="J18" i="30"/>
  <c r="F18" i="72"/>
  <c r="D18" i="25"/>
  <c r="P18" i="39"/>
  <c r="T18" i="85"/>
  <c r="H17" i="55"/>
  <c r="L18" i="93"/>
  <c r="D18" i="31"/>
  <c r="H17" i="51"/>
  <c r="H18" i="87"/>
  <c r="R18" i="78"/>
  <c r="J18" i="92"/>
  <c r="P18" i="65"/>
  <c r="R18" i="46"/>
  <c r="L18" i="92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R26" i="24"/>
  <c r="V26" i="29"/>
  <c r="N26" i="91"/>
  <c r="L26" i="91"/>
  <c r="T26" i="86"/>
  <c r="D26" i="101"/>
  <c r="J26" i="91"/>
  <c r="R26" i="86"/>
  <c r="N26" i="84"/>
  <c r="T26" i="66"/>
  <c r="D26" i="98"/>
  <c r="L25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L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T26" i="39"/>
  <c r="N26" i="86"/>
  <c r="J26" i="65"/>
  <c r="N26" i="95"/>
  <c r="P26" i="61"/>
  <c r="H26" i="34"/>
  <c r="F26" i="34"/>
  <c r="H26" i="65"/>
  <c r="J26" i="80"/>
  <c r="J26" i="42"/>
  <c r="L26" i="53"/>
  <c r="F26" i="59"/>
  <c r="F25" i="51"/>
  <c r="H26" i="84"/>
  <c r="D26" i="42"/>
  <c r="J26" i="78"/>
  <c r="P26" i="46"/>
  <c r="N26" i="29"/>
  <c r="J26" i="66"/>
  <c r="F26" i="90"/>
  <c r="H26" i="78"/>
  <c r="J26" i="94"/>
  <c r="F26" i="52"/>
  <c r="J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T26" i="29"/>
  <c r="F26" i="66"/>
  <c r="F26" i="42"/>
  <c r="N26" i="65"/>
  <c r="J26" i="34"/>
  <c r="F26" i="62"/>
  <c r="P26" i="98"/>
  <c r="N26" i="24"/>
  <c r="L26" i="34"/>
  <c r="N26" i="66"/>
  <c r="F26" i="53"/>
  <c r="H26" i="68"/>
  <c r="F26" i="80"/>
  <c r="L26" i="90"/>
  <c r="D26" i="40"/>
  <c r="F26" i="102"/>
  <c r="D26" i="92"/>
  <c r="F26" i="91"/>
  <c r="H26" i="46"/>
  <c r="T26" i="95"/>
  <c r="D26" i="61"/>
  <c r="AD26" i="101"/>
  <c r="J26" i="75"/>
  <c r="D26" i="25"/>
  <c r="H26" i="93"/>
  <c r="H26" i="102"/>
  <c r="L26" i="93"/>
  <c r="J26" i="36"/>
  <c r="F26" i="48"/>
  <c r="F26" i="92"/>
  <c r="T26" i="65"/>
  <c r="V26" i="78"/>
  <c r="F26" i="72"/>
  <c r="H26" i="42"/>
  <c r="J26" i="29"/>
  <c r="AH26" i="101"/>
  <c r="H26" i="89"/>
  <c r="L26" i="29"/>
  <c r="H26" i="44"/>
  <c r="F26" i="45"/>
  <c r="F26" i="65"/>
  <c r="F26" i="25"/>
  <c r="T26" i="78"/>
  <c r="J25" i="41"/>
  <c r="D26" i="48"/>
  <c r="V26" i="90"/>
  <c r="D26" i="66"/>
  <c r="J26" i="96"/>
  <c r="J26" i="39"/>
  <c r="P26" i="90"/>
  <c r="F26" i="46"/>
  <c r="D26" i="30"/>
  <c r="D26" i="53"/>
  <c r="P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5" i="55"/>
  <c r="D26" i="78"/>
  <c r="J26" i="90"/>
  <c r="D26" i="36"/>
  <c r="F26" i="81"/>
  <c r="F26" i="88"/>
  <c r="J26" i="87"/>
  <c r="L26" i="65"/>
  <c r="N26" i="78"/>
  <c r="D26" i="45"/>
  <c r="N26" i="53"/>
  <c r="J26" i="102"/>
  <c r="R26" i="29"/>
  <c r="T26" i="79"/>
  <c r="D26" i="90"/>
  <c r="J26" i="44"/>
  <c r="F26" i="39"/>
  <c r="H26" i="39"/>
  <c r="H25" i="55"/>
  <c r="T26" i="98"/>
  <c r="F26" i="61"/>
  <c r="D26" i="88"/>
  <c r="L26" i="80"/>
  <c r="N26" i="40"/>
  <c r="L26" i="96"/>
  <c r="J26" i="25"/>
  <c r="L26" i="98"/>
  <c r="F26" i="84"/>
  <c r="P26" i="39"/>
  <c r="D26" i="62"/>
  <c r="N26" i="31"/>
  <c r="H26" i="29"/>
  <c r="F26" i="44"/>
  <c r="V26" i="97"/>
  <c r="F26" i="31"/>
  <c r="L26" i="38"/>
  <c r="H26" i="38"/>
  <c r="D25" i="51"/>
  <c r="P26" i="38"/>
  <c r="T26" i="97"/>
  <c r="J26" i="86"/>
  <c r="D26" i="72"/>
  <c r="R26" i="36"/>
  <c r="P26" i="78"/>
  <c r="D26" i="96"/>
  <c r="T26" i="100"/>
  <c r="L26" i="86"/>
  <c r="D26" i="89"/>
  <c r="H26" i="76"/>
  <c r="D25" i="55"/>
  <c r="F26" i="93"/>
  <c r="H26" i="30"/>
  <c r="N26" i="61"/>
  <c r="R26" i="95"/>
  <c r="T26" i="31"/>
  <c r="F26" i="87"/>
  <c r="N26" i="80"/>
  <c r="P26" i="65"/>
  <c r="P26" i="81"/>
  <c r="H26" i="24"/>
  <c r="J26" i="48"/>
  <c r="L26" i="31"/>
  <c r="H26" i="86"/>
  <c r="N25" i="55"/>
  <c r="L26" i="39"/>
  <c r="H26" i="91"/>
  <c r="D26" i="34"/>
  <c r="P26" i="68"/>
  <c r="N26" i="98"/>
  <c r="H25" i="51"/>
  <c r="L26" i="83"/>
  <c r="L25" i="41"/>
  <c r="T26" i="90"/>
  <c r="D26" i="44"/>
  <c r="D26" i="75"/>
  <c r="L26" i="92"/>
  <c r="R26" i="61"/>
  <c r="H26" i="75"/>
  <c r="H26" i="45"/>
  <c r="J26" i="68"/>
  <c r="D26" i="38"/>
  <c r="F26" i="94"/>
  <c r="J26" i="83"/>
  <c r="L26" i="24"/>
  <c r="D26" i="52"/>
  <c r="R26" i="98"/>
  <c r="AF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T13" i="66"/>
  <c r="F13" i="79"/>
  <c r="T13" i="101"/>
  <c r="V13" i="98"/>
  <c r="L13" i="91"/>
  <c r="T13" i="86"/>
  <c r="D13" i="79"/>
  <c r="R13" i="101"/>
  <c r="J13" i="91"/>
  <c r="R13" i="86"/>
  <c r="N13" i="84"/>
  <c r="R13" i="79"/>
  <c r="P13" i="86"/>
  <c r="L13" i="84"/>
  <c r="H13" i="85"/>
  <c r="P13" i="79"/>
  <c r="J13" i="84"/>
  <c r="R13" i="99"/>
  <c r="N13" i="79"/>
  <c r="R13" i="24"/>
  <c r="L13" i="79"/>
  <c r="J13" i="79"/>
  <c r="H13" i="28"/>
  <c r="P26" i="95"/>
  <c r="L26" i="78"/>
  <c r="N26" i="81"/>
  <c r="N26" i="39"/>
  <c r="D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P19" i="86"/>
  <c r="L19" i="84"/>
  <c r="D19" i="79"/>
  <c r="R19" i="101"/>
  <c r="J19" i="84"/>
  <c r="T19" i="66"/>
  <c r="R19" i="79"/>
  <c r="P19" i="79"/>
  <c r="X19" i="98"/>
  <c r="N19" i="79"/>
  <c r="V19" i="98"/>
  <c r="H19" i="28"/>
  <c r="H19" i="85"/>
  <c r="L19" i="79"/>
  <c r="N19" i="91"/>
  <c r="J19" i="79"/>
  <c r="L19" i="91"/>
  <c r="T19" i="86"/>
  <c r="R19" i="24"/>
  <c r="D18" i="83"/>
  <c r="AD18" i="101"/>
  <c r="L18" i="81"/>
  <c r="F18" i="93"/>
  <c r="D18" i="92"/>
  <c r="J17" i="41"/>
  <c r="L18" i="46"/>
  <c r="P18" i="78"/>
  <c r="R18" i="95"/>
  <c r="F18" i="62"/>
  <c r="L18" i="68"/>
  <c r="D18" i="52"/>
  <c r="J18" i="40"/>
  <c r="H18" i="42"/>
  <c r="L18" i="36"/>
  <c r="J18" i="86"/>
  <c r="H18" i="80"/>
  <c r="L18" i="29"/>
  <c r="H18" i="84"/>
  <c r="D18" i="87"/>
  <c r="D18" i="53"/>
  <c r="D18" i="45"/>
  <c r="D18" i="94"/>
  <c r="F18" i="28"/>
  <c r="D17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R10" i="24"/>
  <c r="F10" i="79"/>
  <c r="N10" i="91"/>
  <c r="D10" i="79"/>
  <c r="L10" i="91"/>
  <c r="T10" i="86"/>
  <c r="V10" i="29"/>
  <c r="N10" i="82"/>
  <c r="R10" i="79"/>
  <c r="J10" i="91"/>
  <c r="R10" i="86"/>
  <c r="N10" i="84"/>
  <c r="T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R18" i="24"/>
  <c r="D18" i="91"/>
  <c r="F18" i="79"/>
  <c r="N18" i="91"/>
  <c r="D18" i="86"/>
  <c r="L17" i="55"/>
  <c r="N18" i="82"/>
  <c r="D18" i="79"/>
  <c r="L18" i="91"/>
  <c r="T18" i="86"/>
  <c r="D18" i="84"/>
  <c r="P18" i="36"/>
  <c r="R18" i="79"/>
  <c r="J18" i="91"/>
  <c r="R18" i="86"/>
  <c r="N18" i="84"/>
  <c r="T18" i="66"/>
  <c r="P18" i="79"/>
  <c r="V18" i="101"/>
  <c r="P18" i="86"/>
  <c r="L18" i="84"/>
  <c r="V18" i="29"/>
  <c r="N18" i="79"/>
  <c r="T18" i="101"/>
  <c r="J18" i="84"/>
  <c r="L18" i="79"/>
  <c r="R18" i="101"/>
  <c r="X18" i="98"/>
  <c r="D18" i="101"/>
  <c r="H18" i="85"/>
  <c r="J18" i="79"/>
  <c r="V18" i="98"/>
  <c r="L18" i="40"/>
  <c r="J18" i="24"/>
  <c r="D18" i="80"/>
  <c r="D17" i="51"/>
  <c r="L18" i="65"/>
  <c r="H18" i="30"/>
  <c r="D18" i="98"/>
  <c r="N18" i="61"/>
  <c r="J18" i="94"/>
  <c r="P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D18" i="29"/>
  <c r="T18" i="90"/>
  <c r="F18" i="66"/>
  <c r="N18" i="24"/>
  <c r="R18" i="61"/>
  <c r="D18" i="40"/>
  <c r="J18" i="31"/>
  <c r="N18" i="40"/>
  <c r="AF18" i="101"/>
  <c r="D18" i="34"/>
  <c r="J18" i="95"/>
  <c r="P18" i="90"/>
  <c r="L18" i="95"/>
  <c r="P18" i="24"/>
  <c r="J18" i="48"/>
  <c r="P18" i="81"/>
  <c r="N18" i="66"/>
  <c r="H18" i="44"/>
  <c r="T18" i="100"/>
  <c r="N18" i="93"/>
  <c r="T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L22" i="40"/>
  <c r="H22" i="85"/>
  <c r="D22" i="79"/>
  <c r="D22" i="101"/>
  <c r="J22" i="62"/>
  <c r="F22" i="82"/>
  <c r="D22" i="91"/>
  <c r="N22" i="79"/>
  <c r="T22" i="66"/>
  <c r="D22" i="80"/>
  <c r="V22" i="29"/>
  <c r="D22" i="98"/>
  <c r="D22" i="86"/>
  <c r="D18" i="96"/>
  <c r="J18" i="90"/>
  <c r="D18" i="88"/>
  <c r="J18" i="88"/>
  <c r="D18" i="30"/>
  <c r="H18" i="48"/>
  <c r="P18" i="68"/>
  <c r="D18" i="81"/>
  <c r="J18" i="93"/>
  <c r="T18" i="78"/>
  <c r="H18" i="61"/>
  <c r="D18" i="90"/>
  <c r="N18" i="36"/>
  <c r="P18" i="66"/>
  <c r="H18" i="62"/>
  <c r="H18" i="88"/>
  <c r="D18" i="59"/>
  <c r="F18" i="44"/>
  <c r="T18" i="98"/>
  <c r="H18" i="91"/>
  <c r="N18" i="38"/>
  <c r="H18" i="76"/>
  <c r="H18" i="53"/>
  <c r="D18" i="65"/>
  <c r="N18" i="31"/>
  <c r="D18" i="36"/>
  <c r="J18" i="78"/>
  <c r="F18" i="80"/>
  <c r="L17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P14" i="99"/>
  <c r="P14" i="79"/>
  <c r="V14" i="101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T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H27" i="85"/>
  <c r="T18" i="95"/>
  <c r="R18" i="97"/>
  <c r="H18" i="102"/>
  <c r="F18" i="59"/>
  <c r="F18" i="30"/>
  <c r="F18" i="94"/>
  <c r="J18" i="83"/>
  <c r="F18" i="40"/>
  <c r="J18" i="34"/>
  <c r="D18" i="75"/>
  <c r="N18" i="68"/>
  <c r="V18" i="90"/>
  <c r="D18" i="76"/>
  <c r="H18" i="39"/>
  <c r="H18" i="75"/>
  <c r="N18" i="81"/>
  <c r="L18" i="39"/>
  <c r="P18" i="46"/>
  <c r="H18" i="92"/>
  <c r="L18" i="61"/>
  <c r="J18" i="96"/>
  <c r="D18" i="66"/>
  <c r="D18" i="68"/>
  <c r="F17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T20" i="66"/>
  <c r="D20" i="79"/>
  <c r="X20" i="98"/>
  <c r="R20" i="79"/>
  <c r="V20" i="98"/>
  <c r="N20" i="91"/>
  <c r="V20" i="29"/>
  <c r="P20" i="79"/>
  <c r="V20" i="101"/>
  <c r="L20" i="91"/>
  <c r="T20" i="86"/>
  <c r="L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J18" i="75"/>
  <c r="F18" i="68"/>
  <c r="J18" i="46"/>
  <c r="H18" i="38"/>
  <c r="J18" i="28"/>
  <c r="H18" i="45"/>
  <c r="J18" i="81"/>
  <c r="V18" i="82"/>
  <c r="T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P15" i="86"/>
  <c r="L15" i="84"/>
  <c r="D15" i="82"/>
  <c r="L15" i="79"/>
  <c r="J15" i="84"/>
  <c r="T15" i="66"/>
  <c r="V15" i="29"/>
  <c r="J15" i="79"/>
  <c r="L15" i="40"/>
  <c r="J15" i="62"/>
  <c r="J18" i="87"/>
  <c r="R17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L11" i="40"/>
  <c r="F11" i="79"/>
  <c r="T11" i="101"/>
  <c r="P11" i="86"/>
  <c r="L11" i="84"/>
  <c r="D11" i="98"/>
  <c r="V11" i="29"/>
  <c r="D11" i="80"/>
  <c r="L11" i="82"/>
  <c r="D11" i="79"/>
  <c r="R11" i="101"/>
  <c r="J11" i="84"/>
  <c r="T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L11" i="91"/>
  <c r="T11" i="86"/>
  <c r="R11" i="24"/>
  <c r="N18" i="78"/>
  <c r="H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J18" i="29"/>
  <c r="N18" i="86"/>
  <c r="P18" i="98"/>
  <c r="J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H17" i="76"/>
  <c r="H17" i="38"/>
  <c r="T17" i="78"/>
  <c r="F17" i="34"/>
  <c r="D17" i="79"/>
  <c r="R17" i="101"/>
  <c r="L17" i="93"/>
  <c r="D17" i="42"/>
  <c r="D17" i="44"/>
  <c r="F17" i="84"/>
  <c r="R17" i="40"/>
  <c r="D17" i="80"/>
  <c r="P17" i="82"/>
  <c r="R17" i="79"/>
  <c r="H17" i="28"/>
  <c r="D17" i="59"/>
  <c r="D17" i="76"/>
  <c r="N17" i="61"/>
  <c r="L17" i="31"/>
  <c r="D17" i="34"/>
  <c r="P17" i="79"/>
  <c r="N17" i="91"/>
  <c r="T17" i="66"/>
  <c r="H17" i="93"/>
  <c r="F17" i="102"/>
  <c r="P17" i="66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P17" i="86"/>
  <c r="L17" i="84"/>
  <c r="J17" i="66"/>
  <c r="P17" i="65"/>
  <c r="P17" i="40"/>
  <c r="L17" i="36"/>
  <c r="AH17" i="101"/>
  <c r="F17" i="96"/>
  <c r="N17" i="38"/>
  <c r="D17" i="87"/>
  <c r="F17" i="28"/>
  <c r="J17" i="44"/>
  <c r="H17" i="91"/>
  <c r="D17" i="52"/>
  <c r="L17" i="39"/>
  <c r="L17" i="68"/>
  <c r="R16" i="55"/>
  <c r="J17" i="90"/>
  <c r="D17" i="88"/>
  <c r="L16" i="55"/>
  <c r="D17" i="65"/>
  <c r="H17" i="2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T17" i="65"/>
  <c r="P17" i="95"/>
  <c r="H16" i="51"/>
  <c r="J17" i="42"/>
  <c r="R17" i="36"/>
  <c r="F17" i="24"/>
  <c r="L17" i="24"/>
  <c r="F17" i="25"/>
  <c r="H17" i="45"/>
  <c r="R17" i="95"/>
  <c r="T17" i="29"/>
  <c r="L16" i="41"/>
  <c r="H17" i="90"/>
  <c r="J17" i="86"/>
  <c r="L17" i="40"/>
  <c r="P17" i="90"/>
  <c r="R17" i="98"/>
  <c r="L17" i="86"/>
  <c r="L17" i="38"/>
  <c r="L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D17" i="101"/>
  <c r="T17" i="100"/>
  <c r="H17" i="31"/>
  <c r="F17" i="88"/>
  <c r="F17" i="92"/>
  <c r="R17" i="66"/>
  <c r="R17" i="90"/>
  <c r="F17" i="31"/>
  <c r="R17" i="29"/>
  <c r="P17" i="38"/>
  <c r="H17" i="30"/>
  <c r="J17" i="28"/>
  <c r="D17" i="93"/>
  <c r="L17" i="61"/>
  <c r="H17" i="92"/>
  <c r="D17" i="91"/>
  <c r="F17" i="90"/>
  <c r="L17" i="46"/>
  <c r="L17" i="81"/>
  <c r="N17" i="95"/>
  <c r="D17" i="75"/>
  <c r="D17" i="92"/>
  <c r="J17" i="65"/>
  <c r="N17" i="39"/>
  <c r="F17" i="66"/>
  <c r="F16" i="51"/>
  <c r="N17" i="29"/>
  <c r="D17" i="45"/>
  <c r="F17" i="72"/>
  <c r="H17" i="84"/>
  <c r="D17" i="72"/>
  <c r="D17" i="101"/>
  <c r="P17" i="78"/>
  <c r="J17" i="76"/>
  <c r="H17" i="89"/>
  <c r="N17" i="8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T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F22" i="28"/>
  <c r="F22" i="30"/>
  <c r="R22" i="97"/>
  <c r="D22" i="72"/>
  <c r="J22" i="86"/>
  <c r="P22" i="78"/>
  <c r="D22" i="44"/>
  <c r="F22" i="92"/>
  <c r="L22" i="93"/>
  <c r="AD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H22" i="76"/>
  <c r="D15" i="25"/>
  <c r="N14" i="36"/>
  <c r="H14" i="62"/>
  <c r="L14" i="86"/>
  <c r="V14" i="82"/>
  <c r="H14" i="76"/>
  <c r="D14" i="65"/>
  <c r="N14" i="31"/>
  <c r="D14" i="101"/>
  <c r="J13" i="41"/>
  <c r="D14" i="75"/>
  <c r="F14" i="52"/>
  <c r="F14" i="40"/>
  <c r="V14" i="78"/>
  <c r="F13" i="51"/>
  <c r="F14" i="66"/>
  <c r="D14" i="87"/>
  <c r="N14" i="65"/>
  <c r="R14" i="95"/>
  <c r="F14" i="93"/>
  <c r="L14" i="68"/>
  <c r="J14" i="87"/>
  <c r="J14" i="62"/>
  <c r="AH14" i="101"/>
  <c r="D14" i="38"/>
  <c r="L14" i="90"/>
  <c r="F14" i="91"/>
  <c r="L14" i="83"/>
  <c r="F14" i="38"/>
  <c r="J14" i="28"/>
  <c r="H14" i="29"/>
  <c r="J14" i="39"/>
  <c r="H14" i="68"/>
  <c r="D14" i="88"/>
  <c r="J14" i="86"/>
  <c r="D14" i="45"/>
  <c r="P14" i="98"/>
  <c r="L14" i="93"/>
  <c r="R14" i="78"/>
  <c r="D14" i="93"/>
  <c r="J14" i="34"/>
  <c r="J14" i="68"/>
  <c r="D14" i="62"/>
  <c r="F14" i="87"/>
  <c r="N14" i="98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R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P14" i="66"/>
  <c r="D14" i="39"/>
  <c r="P14" i="78"/>
  <c r="F14" i="86"/>
  <c r="V14" i="97"/>
  <c r="F14" i="46"/>
  <c r="L14" i="98"/>
  <c r="F14" i="61"/>
  <c r="F14" i="39"/>
  <c r="N14" i="80"/>
  <c r="V14" i="29"/>
  <c r="F14" i="44"/>
  <c r="N14" i="90"/>
  <c r="J14" i="29"/>
  <c r="P14" i="38"/>
  <c r="H14" i="78"/>
  <c r="P14" i="24"/>
  <c r="H13" i="51"/>
  <c r="R14" i="97"/>
  <c r="H14" i="84"/>
  <c r="D14" i="48"/>
  <c r="H14" i="53"/>
  <c r="D14" i="28"/>
  <c r="H14" i="102"/>
  <c r="F14" i="34"/>
  <c r="AD14" i="101"/>
  <c r="J14" i="66"/>
  <c r="H14" i="44"/>
  <c r="R14" i="40"/>
  <c r="N14" i="53"/>
  <c r="T14" i="95"/>
  <c r="P14" i="90"/>
  <c r="L14" i="31"/>
  <c r="P14" i="61"/>
  <c r="D14" i="46"/>
  <c r="D14" i="81"/>
  <c r="L14" i="81"/>
  <c r="R14" i="36"/>
  <c r="L14" i="62"/>
  <c r="L14" i="78"/>
  <c r="L13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T14" i="29"/>
  <c r="N14" i="93"/>
  <c r="D14" i="61"/>
  <c r="D14" i="91"/>
  <c r="F14" i="102"/>
  <c r="N14" i="66"/>
  <c r="N13" i="55"/>
  <c r="D14" i="90"/>
  <c r="L14" i="34"/>
  <c r="H14" i="81"/>
  <c r="L14" i="80"/>
  <c r="T14" i="65"/>
  <c r="R13" i="55"/>
  <c r="N14" i="95"/>
  <c r="D14" i="30"/>
  <c r="J14" i="92"/>
  <c r="F14" i="89"/>
  <c r="R14" i="66"/>
  <c r="L14" i="94"/>
  <c r="J14" i="90"/>
  <c r="L14" i="48"/>
  <c r="R14" i="90"/>
  <c r="H14" i="39"/>
  <c r="T14" i="31"/>
  <c r="V14" i="90"/>
  <c r="T14" i="78"/>
  <c r="N14" i="40"/>
  <c r="L13" i="41"/>
  <c r="H14" i="61"/>
  <c r="P14" i="46"/>
  <c r="H14" i="93"/>
  <c r="J14" i="61"/>
  <c r="D14" i="72"/>
  <c r="P14" i="40"/>
  <c r="D14" i="83"/>
  <c r="J14" i="94"/>
  <c r="D14" i="86"/>
  <c r="H20" i="31"/>
  <c r="D20" i="38"/>
  <c r="F19" i="31"/>
  <c r="H19" i="102"/>
  <c r="L18" i="55"/>
  <c r="F20" i="61"/>
  <c r="J20" i="25"/>
  <c r="J20" i="68"/>
  <c r="P20" i="46"/>
  <c r="H20" i="68"/>
  <c r="F20" i="84"/>
  <c r="D20" i="45"/>
  <c r="N20" i="65"/>
  <c r="H20" i="81"/>
  <c r="V20" i="78"/>
  <c r="J20" i="31"/>
  <c r="J20" i="24"/>
  <c r="P20" i="39"/>
  <c r="J20" i="83"/>
  <c r="H20" i="75"/>
  <c r="L20" i="90"/>
  <c r="D20" i="76"/>
  <c r="AF11" i="101"/>
  <c r="F11" i="92"/>
  <c r="T11" i="85"/>
  <c r="H11" i="65"/>
  <c r="F11" i="25"/>
  <c r="P11" i="24"/>
  <c r="F11" i="65"/>
  <c r="D11" i="29"/>
  <c r="L11" i="81"/>
  <c r="D20" i="68"/>
  <c r="D20" i="42"/>
  <c r="J19" i="28"/>
  <c r="F19" i="87"/>
  <c r="H19" i="92"/>
  <c r="H19" i="80"/>
  <c r="L15" i="65"/>
  <c r="D20" i="59"/>
  <c r="F20" i="46"/>
  <c r="D20" i="25"/>
  <c r="T20" i="39"/>
  <c r="L20" i="24"/>
  <c r="L20" i="93"/>
  <c r="V20" i="97"/>
  <c r="N20" i="78"/>
  <c r="H20" i="39"/>
  <c r="D20" i="72"/>
  <c r="L20" i="94"/>
  <c r="F20" i="78"/>
  <c r="F20" i="25"/>
  <c r="P20" i="68"/>
  <c r="H20" i="61"/>
  <c r="J20" i="46"/>
  <c r="N20" i="31"/>
  <c r="R19" i="55"/>
  <c r="D20" i="75"/>
  <c r="D20" i="86"/>
  <c r="F20" i="102"/>
  <c r="D11" i="89"/>
  <c r="L10" i="41"/>
  <c r="L11" i="68"/>
  <c r="D10" i="51"/>
  <c r="T11" i="39"/>
  <c r="R11" i="90"/>
  <c r="J11" i="62"/>
  <c r="D11" i="78"/>
  <c r="L11" i="61"/>
  <c r="F11" i="87"/>
  <c r="F11" i="81"/>
  <c r="H10" i="51"/>
  <c r="J11" i="81"/>
  <c r="D20" i="94"/>
  <c r="D20" i="53"/>
  <c r="F20" i="45"/>
  <c r="H20" i="24"/>
  <c r="J19" i="41"/>
  <c r="D20" i="96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H11" i="101"/>
  <c r="H11" i="34"/>
  <c r="L11" i="98"/>
  <c r="D20" i="91"/>
  <c r="H19" i="68"/>
  <c r="D19" i="72"/>
  <c r="L20" i="80"/>
  <c r="T20" i="98"/>
  <c r="J20" i="81"/>
  <c r="R20" i="29"/>
  <c r="J20" i="96"/>
  <c r="J20" i="36"/>
  <c r="F20" i="44"/>
  <c r="H20" i="52"/>
  <c r="L20" i="39"/>
  <c r="T20" i="79"/>
  <c r="F20" i="31"/>
  <c r="D20" i="31"/>
  <c r="T20" i="65"/>
  <c r="H20" i="102"/>
  <c r="F20" i="53"/>
  <c r="L19" i="55"/>
  <c r="F20" i="38"/>
  <c r="H20" i="91"/>
  <c r="H11" i="31"/>
  <c r="AD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N20" i="66"/>
  <c r="F20" i="42"/>
  <c r="F20" i="81"/>
  <c r="AH20" i="101"/>
  <c r="D20" i="61"/>
  <c r="L20" i="31"/>
  <c r="N20" i="24"/>
  <c r="J20" i="75"/>
  <c r="D20" i="87"/>
  <c r="D20" i="28"/>
  <c r="L19" i="65"/>
  <c r="F19" i="53"/>
  <c r="H20" i="93"/>
  <c r="D20" i="29"/>
  <c r="J20" i="86"/>
  <c r="P20" i="81"/>
  <c r="H20" i="86"/>
  <c r="J20" i="30"/>
  <c r="F20" i="24"/>
  <c r="L20" i="92"/>
  <c r="N20" i="81"/>
  <c r="H20" i="29"/>
  <c r="N20" i="36"/>
  <c r="D20" i="101"/>
  <c r="F20" i="62"/>
  <c r="R20" i="40"/>
  <c r="L20" i="83"/>
  <c r="D20" i="81"/>
  <c r="J20" i="102"/>
  <c r="J11" i="83"/>
  <c r="P11" i="61"/>
  <c r="F11" i="42"/>
  <c r="P11" i="68"/>
  <c r="N11" i="36"/>
  <c r="N10" i="55"/>
  <c r="D11" i="75"/>
  <c r="R11" i="98"/>
  <c r="H11" i="93"/>
  <c r="H11" i="92"/>
  <c r="R11" i="97"/>
  <c r="J11" i="92"/>
  <c r="D11" i="96"/>
  <c r="N11" i="90"/>
  <c r="F11" i="90"/>
  <c r="J11" i="94"/>
  <c r="P11" i="81"/>
  <c r="N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D11" i="44"/>
  <c r="F11" i="62"/>
  <c r="H11" i="75"/>
  <c r="F11" i="94"/>
  <c r="J11" i="66"/>
  <c r="N11" i="40"/>
  <c r="D11" i="72"/>
  <c r="L11" i="78"/>
  <c r="D11" i="65"/>
  <c r="T11" i="29"/>
  <c r="H11" i="39"/>
  <c r="J11" i="78"/>
  <c r="D11" i="31"/>
  <c r="L11" i="53"/>
  <c r="T11" i="78"/>
  <c r="L11" i="39"/>
  <c r="H10" i="55"/>
  <c r="L11" i="86"/>
  <c r="H11" i="80"/>
  <c r="R11" i="29"/>
  <c r="L11" i="24"/>
  <c r="H11" i="84"/>
  <c r="D11" i="102"/>
  <c r="N11" i="78"/>
  <c r="H11" i="52"/>
  <c r="F11" i="53"/>
  <c r="J11" i="65"/>
  <c r="F11" i="78"/>
  <c r="P11" i="39"/>
  <c r="J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H11" i="29"/>
  <c r="H11" i="61"/>
  <c r="P11" i="31"/>
  <c r="D11" i="92"/>
  <c r="N11" i="38"/>
  <c r="J11" i="39"/>
  <c r="D11" i="28"/>
  <c r="T11" i="31"/>
  <c r="H11" i="87"/>
  <c r="D11" i="88"/>
  <c r="D11" i="76"/>
  <c r="N11" i="93"/>
  <c r="H11" i="62"/>
  <c r="T11" i="98"/>
  <c r="J11" i="61"/>
  <c r="J11" i="40"/>
  <c r="H11" i="24"/>
  <c r="L11" i="29"/>
  <c r="T11" i="79"/>
  <c r="J11" i="36"/>
  <c r="J11" i="24"/>
  <c r="F11" i="30"/>
  <c r="N11" i="61"/>
  <c r="N11" i="66"/>
  <c r="J11" i="44"/>
  <c r="D11" i="30"/>
  <c r="L11" i="38"/>
  <c r="D11" i="61"/>
  <c r="R11" i="46"/>
  <c r="R11" i="61"/>
  <c r="D11" i="59"/>
  <c r="F11" i="68"/>
  <c r="F11" i="44"/>
  <c r="R11" i="95"/>
  <c r="P11" i="46"/>
  <c r="J10" i="41"/>
  <c r="F11" i="52"/>
  <c r="N11" i="98"/>
  <c r="J11" i="95"/>
  <c r="L11" i="94"/>
  <c r="H11" i="45"/>
  <c r="T11" i="97"/>
  <c r="F11" i="91"/>
  <c r="F11" i="102"/>
  <c r="J11" i="93"/>
  <c r="V11" i="90"/>
  <c r="N11" i="86"/>
  <c r="F11" i="88"/>
  <c r="J11" i="28"/>
  <c r="P11" i="95"/>
  <c r="L10" i="55"/>
  <c r="N11" i="53"/>
  <c r="H11" i="76"/>
  <c r="R11" i="78"/>
  <c r="D10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P11" i="66"/>
  <c r="L20" i="46"/>
  <c r="D20" i="44"/>
  <c r="R20" i="46"/>
  <c r="F20" i="65"/>
  <c r="P20" i="31"/>
  <c r="N20" i="68"/>
  <c r="D20" i="89"/>
  <c r="F20" i="94"/>
  <c r="L19" i="41"/>
  <c r="N20" i="86"/>
  <c r="F20" i="88"/>
  <c r="F20" i="91"/>
  <c r="R20" i="61"/>
  <c r="H20" i="96"/>
  <c r="F20" i="93"/>
  <c r="D19" i="55"/>
  <c r="L20" i="68"/>
  <c r="L20" i="86"/>
  <c r="F11" i="93"/>
  <c r="J11" i="102"/>
  <c r="P19" i="66"/>
  <c r="T19" i="78"/>
  <c r="H19" i="48"/>
  <c r="P19" i="65"/>
  <c r="F19" i="46"/>
  <c r="P19" i="98"/>
  <c r="D19" i="39"/>
  <c r="L15" i="36"/>
  <c r="J19" i="92"/>
  <c r="D19" i="94"/>
  <c r="J19" i="90"/>
  <c r="R19" i="46"/>
  <c r="J19" i="75"/>
  <c r="H19" i="46"/>
  <c r="J19" i="46"/>
  <c r="D15" i="68"/>
  <c r="P15" i="78"/>
  <c r="T19" i="100"/>
  <c r="T19" i="90"/>
  <c r="P19" i="39"/>
  <c r="D19" i="86"/>
  <c r="J19" i="40"/>
  <c r="L19" i="98"/>
  <c r="N15" i="31"/>
  <c r="V19" i="90"/>
  <c r="V19" i="82"/>
  <c r="L19" i="34"/>
  <c r="N19" i="81"/>
  <c r="P19" i="97"/>
  <c r="N19" i="29"/>
  <c r="F19" i="68"/>
  <c r="P19" i="81"/>
  <c r="D18" i="55"/>
  <c r="H19" i="89"/>
  <c r="H15" i="24"/>
  <c r="P15" i="24"/>
  <c r="L15" i="98"/>
  <c r="L15" i="92"/>
  <c r="L15" i="53"/>
  <c r="F15" i="34"/>
  <c r="L15" i="86"/>
  <c r="J15" i="29"/>
  <c r="L15" i="61"/>
  <c r="F15" i="88"/>
  <c r="J15" i="36"/>
  <c r="D15" i="45"/>
  <c r="N15" i="38"/>
  <c r="N15" i="95"/>
  <c r="H15" i="68"/>
  <c r="J15" i="93"/>
  <c r="H15" i="38"/>
  <c r="D15" i="29"/>
  <c r="J15" i="61"/>
  <c r="D15" i="46"/>
  <c r="R15" i="61"/>
  <c r="F15" i="48"/>
  <c r="D15" i="39"/>
  <c r="P15" i="90"/>
  <c r="J15" i="66"/>
  <c r="H15" i="76"/>
  <c r="P15" i="46"/>
  <c r="F15" i="92"/>
  <c r="F15" i="62"/>
  <c r="T15" i="39"/>
  <c r="D15" i="48"/>
  <c r="L15" i="39"/>
  <c r="L15" i="29"/>
  <c r="F15" i="31"/>
  <c r="D15" i="42"/>
  <c r="F15" i="102"/>
  <c r="D14" i="51"/>
  <c r="J15" i="31"/>
  <c r="F15" i="42"/>
  <c r="F15" i="87"/>
  <c r="T15" i="97"/>
  <c r="L15" i="24"/>
  <c r="F15" i="44"/>
  <c r="J15" i="90"/>
  <c r="F15" i="39"/>
  <c r="F15" i="25"/>
  <c r="P15" i="36"/>
  <c r="R15" i="40"/>
  <c r="V15" i="97"/>
  <c r="F15" i="68"/>
  <c r="D15" i="98"/>
  <c r="D15" i="86"/>
  <c r="N15" i="36"/>
  <c r="N15" i="80"/>
  <c r="H15" i="29"/>
  <c r="D14" i="55"/>
  <c r="J15" i="86"/>
  <c r="H15" i="53"/>
  <c r="R15" i="78"/>
  <c r="R15" i="97"/>
  <c r="H15" i="46"/>
  <c r="J15" i="80"/>
  <c r="D15" i="75"/>
  <c r="L15" i="46"/>
  <c r="H15" i="45"/>
  <c r="J15" i="65"/>
  <c r="L14" i="41"/>
  <c r="H14" i="55"/>
  <c r="AH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H15" i="84"/>
  <c r="J15" i="95"/>
  <c r="N15" i="39"/>
  <c r="T15" i="65"/>
  <c r="N15" i="93"/>
  <c r="D15" i="52"/>
  <c r="P15" i="68"/>
  <c r="F15" i="38"/>
  <c r="D15" i="40"/>
  <c r="P15" i="31"/>
  <c r="H15" i="86"/>
  <c r="T15" i="78"/>
  <c r="D15" i="61"/>
  <c r="T15" i="95"/>
  <c r="N15" i="46"/>
  <c r="F15" i="94"/>
  <c r="L15" i="38"/>
  <c r="D15" i="92"/>
  <c r="L15" i="80"/>
  <c r="F15" i="40"/>
  <c r="D15" i="66"/>
  <c r="AF15" i="101"/>
  <c r="N14" i="55"/>
  <c r="F15" i="86"/>
  <c r="P15" i="65"/>
  <c r="F15" i="24"/>
  <c r="N15" i="98"/>
  <c r="F15" i="90"/>
  <c r="J15" i="78"/>
  <c r="L15" i="31"/>
  <c r="D15" i="38"/>
  <c r="J15" i="92"/>
  <c r="P15" i="61"/>
  <c r="H15" i="91"/>
  <c r="H14" i="51"/>
  <c r="H15" i="34"/>
  <c r="P15" i="95"/>
  <c r="D15" i="28"/>
  <c r="J15" i="28"/>
  <c r="L15" i="95"/>
  <c r="H15" i="93"/>
  <c r="R15" i="36"/>
  <c r="F15" i="66"/>
  <c r="N15" i="53"/>
  <c r="J15" i="39"/>
  <c r="H15" i="75"/>
  <c r="J15" i="34"/>
  <c r="D15" i="84"/>
  <c r="F15" i="61"/>
  <c r="J15" i="24"/>
  <c r="L14" i="55"/>
  <c r="D15" i="53"/>
  <c r="R14" i="55"/>
  <c r="N15" i="61"/>
  <c r="D15" i="72"/>
  <c r="F15" i="52"/>
  <c r="F15" i="30"/>
  <c r="J15" i="44"/>
  <c r="L15" i="93"/>
  <c r="T15" i="31"/>
  <c r="V15" i="78"/>
  <c r="F14" i="51"/>
  <c r="F15" i="28"/>
  <c r="L15" i="90"/>
  <c r="F15" i="59"/>
  <c r="H15" i="31"/>
  <c r="D15" i="101"/>
  <c r="F15" i="91"/>
  <c r="H15" i="78"/>
  <c r="D15" i="31"/>
  <c r="N15" i="24"/>
  <c r="F15" i="93"/>
  <c r="AD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D20" i="101"/>
  <c r="J20" i="80"/>
  <c r="F20" i="40"/>
  <c r="H20" i="88"/>
  <c r="F20" i="48"/>
  <c r="H20" i="78"/>
  <c r="R20" i="90"/>
  <c r="F20" i="83"/>
  <c r="F20" i="30"/>
  <c r="H19" i="55"/>
  <c r="J20" i="88"/>
  <c r="D20" i="66"/>
  <c r="J20" i="29"/>
  <c r="AF20" i="101"/>
  <c r="F20" i="52"/>
  <c r="H20" i="46"/>
  <c r="T20" i="95"/>
  <c r="F20" i="66"/>
  <c r="P20" i="65"/>
  <c r="H19" i="51"/>
  <c r="R20" i="98"/>
  <c r="L20" i="96"/>
  <c r="J20" i="94"/>
  <c r="F20" i="92"/>
  <c r="N19" i="55"/>
  <c r="P20" i="95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N20" i="40"/>
  <c r="L20" i="78"/>
  <c r="L20" i="95"/>
  <c r="D20" i="39"/>
  <c r="F20" i="80"/>
  <c r="F20" i="72"/>
  <c r="N20" i="90"/>
  <c r="H20" i="80"/>
  <c r="L20" i="29"/>
  <c r="H20" i="48"/>
  <c r="N20" i="53"/>
  <c r="P20" i="24"/>
  <c r="H20" i="45"/>
  <c r="J27" i="81"/>
  <c r="AF27" i="101"/>
  <c r="D27" i="46"/>
  <c r="L27" i="86"/>
  <c r="L27" i="93"/>
  <c r="N26" i="55"/>
  <c r="F27" i="39"/>
  <c r="J27" i="66"/>
  <c r="P27" i="78"/>
  <c r="L27" i="36"/>
  <c r="R27" i="78"/>
  <c r="T27" i="39"/>
  <c r="F27" i="65"/>
  <c r="D27" i="34"/>
  <c r="P27" i="97"/>
  <c r="T27" i="65"/>
  <c r="T27" i="31"/>
  <c r="D27" i="39"/>
  <c r="T27" i="98"/>
  <c r="J27" i="36"/>
  <c r="H27" i="39"/>
  <c r="H27" i="80"/>
  <c r="H27" i="91"/>
  <c r="H27" i="53"/>
  <c r="H27" i="24"/>
  <c r="L27" i="24"/>
  <c r="P27" i="68"/>
  <c r="H27" i="75"/>
  <c r="F27" i="91"/>
  <c r="H27" i="61"/>
  <c r="N27" i="36"/>
  <c r="P27" i="95"/>
  <c r="H26" i="55"/>
  <c r="D27" i="53"/>
  <c r="N27" i="86"/>
  <c r="R27" i="46"/>
  <c r="R27" i="40"/>
  <c r="R27" i="61"/>
  <c r="F27" i="42"/>
  <c r="P27" i="24"/>
  <c r="R27" i="90"/>
  <c r="L26" i="41"/>
  <c r="F26" i="51"/>
  <c r="N27" i="29"/>
  <c r="D27" i="36"/>
  <c r="J27" i="75"/>
  <c r="N27" i="80"/>
  <c r="H27" i="38"/>
  <c r="J27" i="34"/>
  <c r="F27" i="24"/>
  <c r="H27" i="86"/>
  <c r="H27" i="46"/>
  <c r="F27" i="31"/>
  <c r="H27" i="76"/>
  <c r="D26" i="51"/>
  <c r="D27" i="78"/>
  <c r="F27" i="68"/>
  <c r="J27" i="83"/>
  <c r="F27" i="86"/>
  <c r="J27" i="86"/>
  <c r="D27" i="38"/>
  <c r="H27" i="65"/>
  <c r="H27" i="78"/>
  <c r="D27" i="31"/>
  <c r="F27" i="46"/>
  <c r="R27" i="95"/>
  <c r="F27" i="78"/>
  <c r="R26" i="55"/>
  <c r="F27" i="80"/>
  <c r="D27" i="68"/>
  <c r="N27" i="24"/>
  <c r="F27" i="30"/>
  <c r="F27" i="84"/>
  <c r="N27" i="53"/>
  <c r="P27" i="46"/>
  <c r="L27" i="53"/>
  <c r="F27" i="61"/>
  <c r="R27" i="97"/>
  <c r="H27" i="84"/>
  <c r="F27" i="53"/>
  <c r="D26" i="55"/>
  <c r="AH27" i="101"/>
  <c r="J27" i="80"/>
  <c r="P27" i="90"/>
  <c r="T27" i="78"/>
  <c r="AD27" i="101"/>
  <c r="J26" i="41"/>
  <c r="P27" i="61"/>
  <c r="L27" i="80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J20" i="40"/>
  <c r="H20" i="44"/>
  <c r="D20" i="88"/>
  <c r="F20" i="59"/>
  <c r="P20" i="36"/>
  <c r="F20" i="68"/>
  <c r="T20" i="85"/>
  <c r="P20" i="90"/>
  <c r="H20" i="84"/>
  <c r="J20" i="44"/>
  <c r="D20" i="83"/>
  <c r="R20" i="78"/>
  <c r="D19" i="51"/>
  <c r="J20" i="42"/>
  <c r="T20" i="31"/>
  <c r="D20" i="30"/>
  <c r="J20" i="39"/>
  <c r="N20" i="29"/>
  <c r="J20" i="66"/>
  <c r="L20" i="36"/>
  <c r="F20" i="28"/>
  <c r="F20" i="96"/>
  <c r="L20" i="65"/>
  <c r="D20" i="36"/>
  <c r="D20" i="84"/>
  <c r="R20" i="36"/>
  <c r="D20" i="93"/>
  <c r="T20" i="29"/>
  <c r="D20" i="80"/>
  <c r="L20" i="38"/>
  <c r="N20" i="80"/>
  <c r="T20" i="100"/>
  <c r="P20" i="61"/>
  <c r="H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4" i="41"/>
  <c r="D15" i="65"/>
  <c r="F15" i="84"/>
  <c r="D15" i="91"/>
  <c r="N15" i="78"/>
  <c r="H15" i="80"/>
  <c r="D13" i="92"/>
  <c r="L13" i="78"/>
  <c r="F13" i="34"/>
  <c r="T13" i="78"/>
  <c r="N13" i="39"/>
  <c r="R13" i="29"/>
  <c r="AF13" i="101"/>
  <c r="H13" i="29"/>
  <c r="T13" i="98"/>
  <c r="L12" i="41"/>
  <c r="N13" i="90"/>
  <c r="F13" i="80"/>
  <c r="D13" i="30"/>
  <c r="L13" i="81"/>
  <c r="R13" i="78"/>
  <c r="H13" i="39"/>
  <c r="L13" i="40"/>
  <c r="V13" i="97"/>
  <c r="D13" i="96"/>
  <c r="D13" i="75"/>
  <c r="J13" i="102"/>
  <c r="P13" i="24"/>
  <c r="L12" i="55"/>
  <c r="T13" i="95"/>
  <c r="T13" i="39"/>
  <c r="H13" i="52"/>
  <c r="J13" i="25"/>
  <c r="J13" i="92"/>
  <c r="P13" i="38"/>
  <c r="D13" i="36"/>
  <c r="F13" i="44"/>
  <c r="J13" i="75"/>
  <c r="R13" i="90"/>
  <c r="H13" i="31"/>
  <c r="F13" i="102"/>
  <c r="H13" i="53"/>
  <c r="D12" i="51"/>
  <c r="F13" i="91"/>
  <c r="J13" i="96"/>
  <c r="F13" i="90"/>
  <c r="F13" i="53"/>
  <c r="H13" i="42"/>
  <c r="D13" i="53"/>
  <c r="J13" i="39"/>
  <c r="H13" i="76"/>
  <c r="H13" i="65"/>
  <c r="H13" i="34"/>
  <c r="J13" i="29"/>
  <c r="J13" i="90"/>
  <c r="P13" i="66"/>
  <c r="J13" i="66"/>
  <c r="N13" i="66"/>
  <c r="D13" i="88"/>
  <c r="T13" i="65"/>
  <c r="N13" i="98"/>
  <c r="D13" i="80"/>
  <c r="N13" i="61"/>
  <c r="AD13" i="101"/>
  <c r="V13" i="90"/>
  <c r="J13" i="95"/>
  <c r="F13" i="45"/>
  <c r="J13" i="94"/>
  <c r="H12" i="51"/>
  <c r="F13" i="59"/>
  <c r="F13" i="52"/>
  <c r="L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H13" i="38"/>
  <c r="H13" i="44"/>
  <c r="D13" i="40"/>
  <c r="T13" i="29"/>
  <c r="R13" i="36"/>
  <c r="H13" i="102"/>
  <c r="L13" i="92"/>
  <c r="L13" i="83"/>
  <c r="J13" i="87"/>
  <c r="AH13" i="101"/>
  <c r="H13" i="88"/>
  <c r="J12" i="41"/>
  <c r="H13" i="87"/>
  <c r="N13" i="46"/>
  <c r="F12" i="51"/>
  <c r="J13" i="46"/>
  <c r="F13" i="61"/>
  <c r="H13" i="62"/>
  <c r="D13" i="86"/>
  <c r="N13" i="95"/>
  <c r="F13" i="72"/>
  <c r="J13" i="40"/>
  <c r="F13" i="42"/>
  <c r="F13" i="31"/>
  <c r="F13" i="38"/>
  <c r="D13" i="28"/>
  <c r="D13" i="45"/>
  <c r="J13" i="81"/>
  <c r="L13" i="36"/>
  <c r="N12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2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P13" i="36"/>
  <c r="D13" i="91"/>
  <c r="D13" i="25"/>
  <c r="L13" i="80"/>
  <c r="D13" i="87"/>
  <c r="D13" i="29"/>
  <c r="R12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2" i="55"/>
  <c r="D13" i="62"/>
  <c r="J13" i="31"/>
  <c r="T13" i="31"/>
  <c r="F13" i="87"/>
  <c r="D13" i="93"/>
  <c r="N13" i="81"/>
  <c r="F13" i="62"/>
  <c r="N13" i="93"/>
  <c r="R13" i="66"/>
  <c r="J13" i="76"/>
  <c r="L13" i="94"/>
  <c r="F13" i="83"/>
  <c r="D13" i="94"/>
  <c r="L13" i="93"/>
  <c r="N13" i="65"/>
  <c r="N13" i="53"/>
  <c r="P13" i="90"/>
  <c r="L13" i="34"/>
  <c r="P13" i="40"/>
  <c r="V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N13" i="40"/>
  <c r="R13" i="40"/>
  <c r="L13" i="48"/>
  <c r="H13" i="68"/>
  <c r="N13" i="29"/>
  <c r="F13" i="88"/>
  <c r="N13" i="38"/>
  <c r="H13" i="25"/>
  <c r="H13" i="75"/>
  <c r="F13" i="46"/>
  <c r="J19" i="66"/>
  <c r="H19" i="61"/>
  <c r="J19" i="78"/>
  <c r="H19" i="62"/>
  <c r="D19" i="80"/>
  <c r="F19" i="80"/>
  <c r="N19" i="48"/>
  <c r="J19" i="36"/>
  <c r="F19" i="66"/>
  <c r="L18" i="41"/>
  <c r="L19" i="83"/>
  <c r="R19" i="36"/>
  <c r="N19" i="39"/>
  <c r="D19" i="53"/>
  <c r="H19" i="75"/>
  <c r="F19" i="92"/>
  <c r="F19" i="59"/>
  <c r="D19" i="62"/>
  <c r="F19" i="93"/>
  <c r="R19" i="98"/>
  <c r="N19" i="80"/>
  <c r="J19" i="48"/>
  <c r="L19" i="80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8" i="55"/>
  <c r="F19" i="88"/>
  <c r="N19" i="86"/>
  <c r="D18" i="51"/>
  <c r="F19" i="86"/>
  <c r="H19" i="86"/>
  <c r="H19" i="94"/>
  <c r="L19" i="36"/>
  <c r="L19" i="40"/>
  <c r="J19" i="29"/>
  <c r="H19" i="93"/>
  <c r="H19" i="88"/>
  <c r="V19" i="78"/>
  <c r="N19" i="61"/>
  <c r="L19" i="68"/>
  <c r="L19" i="38"/>
  <c r="P19" i="61"/>
  <c r="J19" i="95"/>
  <c r="L19" i="62"/>
  <c r="N19" i="24"/>
  <c r="F19" i="78"/>
  <c r="D19" i="92"/>
  <c r="V19" i="97"/>
  <c r="R19" i="40"/>
  <c r="AD19" i="101"/>
  <c r="D19" i="42"/>
  <c r="J19" i="65"/>
  <c r="P19" i="95"/>
  <c r="R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J19" i="76"/>
  <c r="P19" i="40"/>
  <c r="L19" i="81"/>
  <c r="J19" i="88"/>
  <c r="N19" i="53"/>
  <c r="P19" i="31"/>
  <c r="N19" i="98"/>
  <c r="T19" i="79"/>
  <c r="R19" i="78"/>
  <c r="J19" i="62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H19" i="101"/>
  <c r="D19" i="45"/>
  <c r="L19" i="46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H19" i="76"/>
  <c r="L19" i="94"/>
  <c r="AF19" i="101"/>
  <c r="V19" i="29"/>
  <c r="N19" i="66"/>
  <c r="F19" i="72"/>
  <c r="N19" i="90"/>
  <c r="J19" i="87"/>
  <c r="P19" i="90"/>
  <c r="H19" i="91"/>
  <c r="F18" i="51"/>
  <c r="H19" i="24"/>
  <c r="L19" i="53"/>
  <c r="L19" i="31"/>
  <c r="N19" i="31"/>
  <c r="R19" i="97"/>
  <c r="N19" i="95"/>
  <c r="D19" i="102"/>
  <c r="T19" i="31"/>
  <c r="N19" i="38"/>
  <c r="H18" i="51"/>
  <c r="F19" i="94"/>
  <c r="H19" i="29"/>
  <c r="D19" i="30"/>
  <c r="F19" i="38"/>
  <c r="J19" i="94"/>
  <c r="T19" i="97"/>
  <c r="F19" i="61"/>
  <c r="H19" i="45"/>
  <c r="D19" i="66"/>
  <c r="D19" i="98"/>
  <c r="R18" i="55"/>
  <c r="R19" i="61"/>
  <c r="L19" i="92"/>
  <c r="D19" i="81"/>
  <c r="D19" i="34"/>
  <c r="L19" i="93"/>
  <c r="D19" i="96"/>
  <c r="D19" i="83"/>
  <c r="J19" i="81"/>
  <c r="F19" i="65"/>
  <c r="L19" i="78"/>
  <c r="D19" i="46"/>
  <c r="L19" i="29"/>
  <c r="P19" i="78"/>
  <c r="P19" i="46"/>
  <c r="D19" i="89"/>
  <c r="D19" i="44"/>
  <c r="P19" i="24"/>
  <c r="J19" i="96"/>
  <c r="D19" i="88"/>
  <c r="H19" i="30"/>
  <c r="F19" i="25"/>
  <c r="L19" i="61"/>
  <c r="D19" i="61"/>
  <c r="J19" i="68"/>
  <c r="T19" i="98"/>
  <c r="F19" i="89"/>
  <c r="J19" i="80"/>
  <c r="D19" i="93"/>
  <c r="J19" i="42"/>
  <c r="D19" i="29"/>
  <c r="R19" i="66"/>
  <c r="T19" i="65"/>
  <c r="D19" i="76"/>
  <c r="D19" i="91"/>
  <c r="J18" i="41"/>
  <c r="N19" i="78"/>
  <c r="J19" i="93"/>
  <c r="N19" i="36"/>
  <c r="N19" i="40"/>
  <c r="J19" i="25"/>
  <c r="T19" i="29"/>
  <c r="L19" i="90"/>
  <c r="H19" i="44"/>
  <c r="J19" i="61"/>
  <c r="J19" i="44"/>
  <c r="N18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<sst xmlns="http://schemas.openxmlformats.org/spreadsheetml/2006/main" count="3854" uniqueCount="329">
  <si>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</si>
  <si>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</si>
  <si>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</si>
  <si>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</si>
  <si>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</si>
  <si>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</si>
  <si>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</si>
  <si>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</si>
  <si>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</si>
  <si>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</si>
  <si>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</si>
  <si>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</si>
  <si>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</si>
  <si>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</si>
  <si>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</si>
  <si>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</si>
  <si>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</si>
  <si>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</si>
  <si>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</si>
  <si>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</si>
  <si>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</si>
  <si>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</si>
  <si>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</si>
  <si>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</si>
  <si>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</si>
  <si>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</si>
  <si>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</si>
  <si>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</si>
  <si>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</si>
  <si>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</si>
  <si>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</si>
  <si>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</si>
  <si>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</si>
  <si>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</si>
  <si>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</si>
  <si>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</si>
  <si>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</si>
  <si>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</si>
  <si>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</si>
  <si>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</si>
  <si>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</si>
  <si>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</si>
  <si>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</si>
  <si>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</si>
  <si>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</si>
  <si>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</si>
  <si>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</si>
  <si>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</si>
  <si>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</si>
  <si>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</si>
  <si>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</si>
  <si>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</si>
  <si>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</si>
  <si>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</si>
  <si>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</si>
  <si>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</si>
  <si>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</si>
  <si>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</si>
  <si>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</si>
  <si>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</si>
  <si>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</si>
  <si>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</si>
  <si>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</si>
  <si>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</si>
  <si>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</si>
  <si>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</si>
  <si>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</si>
  <si>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</si>
  <si>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</si>
  <si>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</si>
  <si>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</si>
  <si>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</si>
  <si>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</si>
  <si>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</si>
  <si>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</si>
  <si>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</si>
  <si>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</si>
  <si>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</si>
  <si>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</si>
  <si>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</si>
  <si>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</si>
  <si>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</si>
  <si>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</si>
  <si>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</si>
  <si>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</si>
  <si>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</si>
  <si>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</si>
  <si>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</si>
  <si>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</si>
  <si>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</si>
  <si>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</si>
  <si>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</si>
  <si>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</si>
  <si>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</si>
  <si>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</si>
  <si>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</si>
  <si>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</si>
  <si>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</si>
  <si>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</si>
  <si>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</si>
  <si>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</si>
  <si>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</si>
  <si>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</si>
  <si>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</si>
  <si>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</si>
  <si>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</si>
  <si>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</si>
  <si>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</si>
  <si>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</si>
  <si>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</si>
  <si>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</si>
  <si>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</si>
  <si>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</si>
  <si>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</si>
  <si>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</si>
  <si>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</si>
  <si>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</si>
  <si>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</si>
  <si>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</si>
  <si>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</si>
  <si>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</si>
  <si>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</si>
  <si>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</si>
  <si>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</si>
  <si>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</si>
  <si>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</si>
  <si>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</si>
  <si>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</si>
  <si>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</si>
  <si>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</si>
  <si>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</si>
  <si>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</si>
  <si>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</si>
  <si>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</si>
  <si>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</si>
  <si>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</si>
  <si>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</si>
  <si>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</si>
  <si>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</si>
  <si>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</si>
  <si>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</si>
  <si>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</si>
  <si>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</si>
  <si>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</si>
  <si>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</si>
  <si>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</si>
  <si>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</si>
  <si>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</si>
  <si>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</si>
  <si>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</si>
  <si>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</si>
  <si>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</si>
  <si>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</si>
  <si>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</si>
  <si>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</si>
  <si>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</si>
  <si>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</si>
  <si>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</si>
  <si>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</si>
  <si>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</si>
  <si>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</si>
  <si>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</si>
  <si>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</si>
  <si>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</si>
  <si>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</si>
  <si>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</si>
  <si>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</si>
  <si>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</si>
  <si>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</si>
  <si>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</si>
  <si>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</si>
  <si>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</si>
  <si>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</si>
  <si>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</si>
  <si>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</si>
  <si>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</si>
  <si>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</si>
  <si>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</si>
  <si>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</si>
  <si>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</si>
  <si>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</si>
  <si>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</si>
  <si>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</si>
  <si>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</si>
  <si>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</si>
  <si>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</si>
  <si>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</si>
  <si>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</si>
  <si>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</si>
  <si>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</si>
  <si>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</si>
  <si>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</si>
  <si>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</si>
  <si>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</si>
  <si>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</si>
  <si>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</si>
  <si>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</si>
  <si>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</si>
  <si>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</si>
  <si>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</si>
  <si>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</si>
  <si>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</si>
  <si>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</si>
  <si>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</si>
  <si>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</si>
  <si>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</si>
  <si>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</si>
  <si>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</si>
  <si>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</si>
  <si>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</si>
  <si>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</si>
  <si>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</si>
  <si>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</si>
  <si>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</si>
  <si>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</si>
  <si>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</si>
  <si>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</si>
  <si>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</si>
  <si>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</si>
  <si>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</si>
  <si>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</si>
  <si>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</si>
  <si>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</si>
  <si>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</si>
  <si>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</si>
  <si>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</si>
  <si>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</si>
  <si>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</si>
  <si>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</si>
  <si>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</si>
  <si>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</si>
  <si>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</si>
  <si>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</si>
  <si>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</si>
  <si>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</si>
  <si>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</si>
  <si>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</si>
  <si>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</si>
  <si>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</si>
  <si>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</si>
  <si>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</si>
  <si>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</si>
  <si>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</si>
  <si>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</si>
  <si>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</si>
  <si>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</si>
  <si>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</si>
  <si>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</si>
  <si>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</si>
  <si>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</si>
  <si>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</si>
  <si>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</si>
  <si>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</si>
  <si>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</si>
  <si>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</si>
  <si>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</si>
  <si>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</si>
  <si>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</si>
  <si>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</si>
  <si>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</si>
  <si>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</si>
  <si>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</si>
  <si>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</si>
  <si>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</si>
  <si>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</si>
  <si>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</si>
  <si>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</si>
  <si>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</si>
  <si>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</si>
  <si>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</si>
  <si>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</si>
  <si>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</si>
  <si>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</si>
  <si>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</si>
  <si>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</si>
  <si>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</si>
  <si>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</si>
  <si>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</si>
  <si>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</si>
  <si>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</si>
  <si>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</si>
  <si>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</si>
  <si>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</si>
  <si>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</si>
  <si>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</si>
  <si>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</si>
  <si>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</si>
  <si>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</si>
  <si>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</si>
  <si>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</si>
  <si>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</si>
  <si>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</si>
  <si>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</si>
  <si>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</si>
  <si>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</si>
  <si>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</si>
  <si>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</si>
  <si>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</si>
  <si>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</si>
  <si>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</si>
  <si>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</si>
  <si>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</si>
  <si>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</si>
  <si>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</si>
  <si>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</si>
  <si>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</si>
  <si>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</si>
  <si>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</si>
  <si>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</si>
  <si>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</si>
  <si>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</si>
  <si>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</si>
  <si>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</si>
  <si>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</si>
  <si>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</si>
  <si>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>2025 Hot Mix Asphalt Contract (Materials, Delivery, and Laydown by Vendors)</t>
  </si>
  <si>
    <t>Asphalt Price Index at Month of Bid Opening August 2024, Ib</t>
  </si>
  <si>
    <t>Fuel Price Index at Month of Bid Opening August 2024, Ib</t>
  </si>
  <si>
    <t>8410 Veterans Hwy</t>
  </si>
  <si>
    <t>Masontown Wv 26542</t>
  </si>
  <si>
    <t>8410 Veterans Memorial Hwy</t>
  </si>
  <si>
    <t>8410 Veteran Memorial Hwy</t>
  </si>
  <si>
    <t>3105 Harrison Ave</t>
  </si>
  <si>
    <t>320 Alcon Rd</t>
  </si>
  <si>
    <t>2921 Stone Quarry Rd</t>
  </si>
  <si>
    <t>Chambersburg PA 17202</t>
  </si>
  <si>
    <t>202 Hickory St</t>
  </si>
  <si>
    <t>Parkersburg WV 26101</t>
  </si>
  <si>
    <t xml:space="preserve"> Price Index July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</si>
</sst>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16" fillId="0" borderId="18" xfId="7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65" fontId="3" fillId="0" borderId="10" xfId="0" applyNumberFormat="1" applyFont="1" applyBorder="1" applyAlignment="1">
      <alignment horizontal="right" vertical="center" indent="1"/>
    </xf>
    <xf numFmtId="165" fontId="3" fillId="0" borderId="12" xfId="0" applyNumberFormat="1" applyFont="1" applyBorder="1" applyAlignment="1">
      <alignment horizontal="right" vertical="center" indent="1"/>
    </xf>
    <xf numFmtId="165" fontId="3" fillId="6" borderId="40" xfId="10" applyNumberFormat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Continuous" vertical="center"/>
    </xf>
    <xf numFmtId="0" fontId="16" fillId="0" borderId="15" xfId="12" applyFont="1" applyBorder="1" applyAlignment="1">
      <alignment horizontal="centerContinuous" vertical="center"/>
    </xf>
    <xf numFmtId="0" fontId="16" fillId="0" borderId="39" xfId="12" applyFont="1" applyBorder="1" applyAlignment="1">
      <alignment horizontal="centerContinuous" vertical="center"/>
    </xf>
    <xf numFmtId="0" fontId="16" fillId="0" borderId="41" xfId="12" applyFont="1" applyBorder="1" applyAlignment="1">
      <alignment horizontal="centerContinuous" vertical="center"/>
    </xf>
    <xf numFmtId="0" fontId="16" fillId="0" borderId="40" xfId="12" applyFont="1" applyBorder="1" applyAlignment="1">
      <alignment horizontal="centerContinuous" vertical="center"/>
    </xf>
    <xf numFmtId="165" fontId="3" fillId="0" borderId="42" xfId="0" applyNumberFormat="1" applyFont="1" applyBorder="1" applyAlignment="1">
      <alignment horizontal="right" vertical="center" indent="1"/>
    </xf>
    <xf numFmtId="165" fontId="28" fillId="0" borderId="10" xfId="0" applyNumberFormat="1" applyFont="1" applyBorder="1" applyAlignment="1">
      <alignment horizontal="right" vertical="center" indent="1"/>
    </xf>
    <xf numFmtId="49" fontId="16" fillId="0" borderId="6" xfId="0" applyNumberFormat="1" applyFont="1" applyBorder="1" applyAlignment="1">
      <alignment horizontal="centerContinuous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203</v>
      </c>
      <c r="B1" s="87" t="s">
        <v>233</v>
      </c>
      <c r="G1" s="55" t="s">
        <v>165</v>
      </c>
      <c r="H1" s="56" t="s">
        <v>166</v>
      </c>
      <c r="I1" s="57" t="s">
        <v>167</v>
      </c>
    </row>
    <row r="2" spans="1:9" ht="15" x14ac:dyDescent="0.2">
      <c r="A2" s="87" t="s">
        <v>217</v>
      </c>
      <c r="B2" s="87" t="s">
        <v>234</v>
      </c>
      <c r="G2" s="68" t="s">
        <v>171</v>
      </c>
      <c r="H2" s="69">
        <v>3</v>
      </c>
      <c r="I2" s="70" t="s">
        <v>172</v>
      </c>
    </row>
    <row r="3" spans="1:9" ht="15" x14ac:dyDescent="0.2">
      <c r="A3" s="87" t="s">
        <v>197</v>
      </c>
      <c r="B3" s="87" t="s">
        <v>235</v>
      </c>
      <c r="G3" s="68" t="s">
        <v>181</v>
      </c>
      <c r="H3" s="69">
        <v>8</v>
      </c>
      <c r="I3" s="70" t="s">
        <v>172</v>
      </c>
    </row>
    <row r="4" spans="1:9" ht="15" x14ac:dyDescent="0.2">
      <c r="A4" s="87" t="s">
        <v>187</v>
      </c>
      <c r="B4" s="87" t="s">
        <v>236</v>
      </c>
      <c r="G4" s="68" t="s">
        <v>195</v>
      </c>
      <c r="H4" s="69">
        <v>20</v>
      </c>
      <c r="I4" s="70" t="s">
        <v>172</v>
      </c>
    </row>
    <row r="5" spans="1:9" ht="15" x14ac:dyDescent="0.2">
      <c r="A5" s="87" t="s">
        <v>187</v>
      </c>
      <c r="B5" s="87" t="s">
        <v>237</v>
      </c>
      <c r="G5" s="88" t="s">
        <v>203</v>
      </c>
      <c r="H5" s="89">
        <v>27</v>
      </c>
      <c r="I5" s="90" t="s">
        <v>172</v>
      </c>
    </row>
    <row r="6" spans="1:9" ht="15" x14ac:dyDescent="0.2">
      <c r="A6" s="87" t="s">
        <v>191</v>
      </c>
      <c r="B6" s="87" t="s">
        <v>237</v>
      </c>
      <c r="G6" s="88" t="s">
        <v>217</v>
      </c>
      <c r="H6" s="89">
        <v>40</v>
      </c>
      <c r="I6" s="90" t="s">
        <v>172</v>
      </c>
    </row>
    <row r="7" spans="1:9" ht="15" x14ac:dyDescent="0.2">
      <c r="A7" s="87" t="s">
        <v>196</v>
      </c>
      <c r="B7" s="87" t="s">
        <v>238</v>
      </c>
      <c r="G7" s="68" t="s">
        <v>177</v>
      </c>
      <c r="H7" s="69">
        <v>6</v>
      </c>
      <c r="I7" s="70" t="s">
        <v>178</v>
      </c>
    </row>
    <row r="8" spans="1:9" ht="15" x14ac:dyDescent="0.2">
      <c r="A8" s="87" t="s">
        <v>208</v>
      </c>
      <c r="B8" s="87" t="s">
        <v>239</v>
      </c>
      <c r="G8" s="88" t="s">
        <v>197</v>
      </c>
      <c r="H8" s="89">
        <v>22</v>
      </c>
      <c r="I8" s="90" t="s">
        <v>178</v>
      </c>
    </row>
    <row r="9" spans="1:9" ht="15" x14ac:dyDescent="0.2">
      <c r="A9" s="87" t="s">
        <v>199</v>
      </c>
      <c r="B9" s="87" t="s">
        <v>240</v>
      </c>
      <c r="G9" s="68" t="s">
        <v>198</v>
      </c>
      <c r="H9" s="69">
        <v>23</v>
      </c>
      <c r="I9" s="70" t="s">
        <v>178</v>
      </c>
    </row>
    <row r="10" spans="1:9" ht="15" x14ac:dyDescent="0.2">
      <c r="A10" s="87" t="s">
        <v>204</v>
      </c>
      <c r="B10" s="87" t="s">
        <v>240</v>
      </c>
      <c r="G10" s="68" t="s">
        <v>206</v>
      </c>
      <c r="H10" s="69">
        <v>30</v>
      </c>
      <c r="I10" s="70" t="s">
        <v>178</v>
      </c>
    </row>
    <row r="11" spans="1:9" ht="15" x14ac:dyDescent="0.2">
      <c r="A11" s="87" t="s">
        <v>232</v>
      </c>
      <c r="B11" s="87" t="s">
        <v>240</v>
      </c>
      <c r="G11" s="68" t="s">
        <v>227</v>
      </c>
      <c r="H11" s="69">
        <v>50</v>
      </c>
      <c r="I11" s="70" t="s">
        <v>178</v>
      </c>
    </row>
    <row r="12" spans="1:9" ht="15" x14ac:dyDescent="0.2">
      <c r="G12" s="68" t="s">
        <v>179</v>
      </c>
      <c r="H12" s="69">
        <v>7</v>
      </c>
      <c r="I12" s="70" t="s">
        <v>180</v>
      </c>
    </row>
    <row r="13" spans="1:9" ht="15" x14ac:dyDescent="0.2">
      <c r="G13" s="68" t="s">
        <v>193</v>
      </c>
      <c r="H13" s="69">
        <v>18</v>
      </c>
      <c r="I13" s="70" t="s">
        <v>180</v>
      </c>
    </row>
    <row r="14" spans="1:9" ht="15" x14ac:dyDescent="0.2">
      <c r="G14" s="68" t="s">
        <v>214</v>
      </c>
      <c r="H14" s="69">
        <v>37</v>
      </c>
      <c r="I14" s="70" t="s">
        <v>180</v>
      </c>
    </row>
    <row r="15" spans="1:9" ht="15" x14ac:dyDescent="0.2">
      <c r="G15" s="68" t="s">
        <v>220</v>
      </c>
      <c r="H15" s="69">
        <v>43</v>
      </c>
      <c r="I15" s="70" t="s">
        <v>180</v>
      </c>
    </row>
    <row r="16" spans="1:9" ht="15" x14ac:dyDescent="0.2">
      <c r="G16" s="68" t="s">
        <v>221</v>
      </c>
      <c r="H16" s="69">
        <v>44</v>
      </c>
      <c r="I16" s="70" t="s">
        <v>180</v>
      </c>
    </row>
    <row r="17" spans="7:9" ht="15" x14ac:dyDescent="0.2">
      <c r="G17" s="68" t="s">
        <v>230</v>
      </c>
      <c r="H17" s="69">
        <v>53</v>
      </c>
      <c r="I17" s="70" t="s">
        <v>180</v>
      </c>
    </row>
    <row r="18" spans="7:9" ht="15" x14ac:dyDescent="0.2">
      <c r="G18" s="68" t="s">
        <v>231</v>
      </c>
      <c r="H18" s="69">
        <v>54</v>
      </c>
      <c r="I18" s="70" t="s">
        <v>180</v>
      </c>
    </row>
    <row r="19" spans="7:9" ht="15" x14ac:dyDescent="0.2">
      <c r="G19" s="68" t="s">
        <v>182</v>
      </c>
      <c r="H19" s="69">
        <v>9</v>
      </c>
      <c r="I19" s="70" t="s">
        <v>183</v>
      </c>
    </row>
    <row r="20" spans="7:9" ht="15" x14ac:dyDescent="0.2">
      <c r="G20" s="68" t="s">
        <v>192</v>
      </c>
      <c r="H20" s="69">
        <v>17</v>
      </c>
      <c r="I20" s="70" t="s">
        <v>183</v>
      </c>
    </row>
    <row r="21" spans="7:9" ht="15" x14ac:dyDescent="0.2">
      <c r="G21" s="68" t="s">
        <v>201</v>
      </c>
      <c r="H21" s="69">
        <v>25</v>
      </c>
      <c r="I21" s="70" t="s">
        <v>183</v>
      </c>
    </row>
    <row r="22" spans="7:9" ht="15" x14ac:dyDescent="0.2">
      <c r="G22" s="68" t="s">
        <v>207</v>
      </c>
      <c r="H22" s="69">
        <v>31</v>
      </c>
      <c r="I22" s="70" t="s">
        <v>183</v>
      </c>
    </row>
    <row r="23" spans="7:9" ht="15" x14ac:dyDescent="0.2">
      <c r="G23" s="68" t="s">
        <v>216</v>
      </c>
      <c r="H23" s="69">
        <v>39</v>
      </c>
      <c r="I23" s="70" t="s">
        <v>183</v>
      </c>
    </row>
    <row r="24" spans="7:9" ht="15" x14ac:dyDescent="0.2">
      <c r="G24" s="68" t="s">
        <v>223</v>
      </c>
      <c r="H24" s="69">
        <v>46</v>
      </c>
      <c r="I24" s="70" t="s">
        <v>183</v>
      </c>
    </row>
    <row r="25" spans="7:9" ht="15" x14ac:dyDescent="0.2">
      <c r="G25" s="68" t="s">
        <v>169</v>
      </c>
      <c r="H25" s="69">
        <v>2</v>
      </c>
      <c r="I25" s="70" t="s">
        <v>170</v>
      </c>
    </row>
    <row r="26" spans="7:9" ht="15" x14ac:dyDescent="0.2">
      <c r="G26" s="88" t="s">
        <v>187</v>
      </c>
      <c r="H26" s="89">
        <v>12</v>
      </c>
      <c r="I26" s="90" t="s">
        <v>170</v>
      </c>
    </row>
    <row r="27" spans="7:9" ht="15" x14ac:dyDescent="0.2">
      <c r="G27" s="68" t="s">
        <v>189</v>
      </c>
      <c r="H27" s="69">
        <v>14</v>
      </c>
      <c r="I27" s="70" t="s">
        <v>170</v>
      </c>
    </row>
    <row r="28" spans="7:9" ht="15" x14ac:dyDescent="0.2">
      <c r="G28" s="88" t="s">
        <v>191</v>
      </c>
      <c r="H28" s="89">
        <v>16</v>
      </c>
      <c r="I28" s="90" t="s">
        <v>170</v>
      </c>
    </row>
    <row r="29" spans="7:9" ht="15" x14ac:dyDescent="0.2">
      <c r="G29" s="68" t="s">
        <v>194</v>
      </c>
      <c r="H29" s="69">
        <v>19</v>
      </c>
      <c r="I29" s="70" t="s">
        <v>170</v>
      </c>
    </row>
    <row r="30" spans="7:9" ht="15" x14ac:dyDescent="0.2">
      <c r="G30" s="68" t="s">
        <v>205</v>
      </c>
      <c r="H30" s="69">
        <v>29</v>
      </c>
      <c r="I30" s="70" t="s">
        <v>170</v>
      </c>
    </row>
    <row r="31" spans="7:9" ht="15" x14ac:dyDescent="0.2">
      <c r="G31" s="68" t="s">
        <v>209</v>
      </c>
      <c r="H31" s="69">
        <v>33</v>
      </c>
      <c r="I31" s="70" t="s">
        <v>170</v>
      </c>
    </row>
    <row r="32" spans="7:9" ht="15" x14ac:dyDescent="0.2">
      <c r="G32" s="68" t="s">
        <v>175</v>
      </c>
      <c r="H32" s="69">
        <v>5</v>
      </c>
      <c r="I32" s="70" t="s">
        <v>176</v>
      </c>
    </row>
    <row r="33" spans="7:9" ht="15" x14ac:dyDescent="0.2">
      <c r="G33" s="68" t="s">
        <v>190</v>
      </c>
      <c r="H33" s="69">
        <v>15</v>
      </c>
      <c r="I33" s="70" t="s">
        <v>176</v>
      </c>
    </row>
    <row r="34" spans="7:9" ht="15" x14ac:dyDescent="0.2">
      <c r="G34" s="68" t="s">
        <v>202</v>
      </c>
      <c r="H34" s="69">
        <v>26</v>
      </c>
      <c r="I34" s="70" t="s">
        <v>176</v>
      </c>
    </row>
    <row r="35" spans="7:9" ht="15" x14ac:dyDescent="0.2">
      <c r="G35" s="68" t="s">
        <v>211</v>
      </c>
      <c r="H35" s="69">
        <v>35</v>
      </c>
      <c r="I35" s="70" t="s">
        <v>176</v>
      </c>
    </row>
    <row r="36" spans="7:9" ht="15" x14ac:dyDescent="0.2">
      <c r="G36" s="68" t="s">
        <v>225</v>
      </c>
      <c r="H36" s="69">
        <v>48</v>
      </c>
      <c r="I36" s="70" t="s">
        <v>176</v>
      </c>
    </row>
    <row r="37" spans="7:9" ht="15" x14ac:dyDescent="0.2">
      <c r="G37" s="68" t="s">
        <v>229</v>
      </c>
      <c r="H37" s="69">
        <v>52</v>
      </c>
      <c r="I37" s="70" t="s">
        <v>176</v>
      </c>
    </row>
    <row r="38" spans="7:9" x14ac:dyDescent="0.2">
      <c r="G38" s="68" t="s">
        <v>168</v>
      </c>
      <c r="H38" s="99">
        <v>1</v>
      </c>
      <c r="I38" s="99">
        <v>7</v>
      </c>
    </row>
    <row r="39" spans="7:9" ht="15" x14ac:dyDescent="0.2">
      <c r="G39" s="68" t="s">
        <v>173</v>
      </c>
      <c r="H39" s="69">
        <v>4</v>
      </c>
      <c r="I39" s="70" t="s">
        <v>174</v>
      </c>
    </row>
    <row r="40" spans="7:9" ht="15" x14ac:dyDescent="0.2">
      <c r="G40" s="68" t="s">
        <v>186</v>
      </c>
      <c r="H40" s="69">
        <v>11</v>
      </c>
      <c r="I40" s="70" t="s">
        <v>174</v>
      </c>
    </row>
    <row r="41" spans="7:9" ht="15" x14ac:dyDescent="0.2">
      <c r="G41" s="88" t="s">
        <v>196</v>
      </c>
      <c r="H41" s="89">
        <v>21</v>
      </c>
      <c r="I41" s="90" t="s">
        <v>174</v>
      </c>
    </row>
    <row r="42" spans="7:9" ht="15" x14ac:dyDescent="0.2">
      <c r="G42" s="68" t="s">
        <v>226</v>
      </c>
      <c r="H42" s="69">
        <v>49</v>
      </c>
      <c r="I42" s="70" t="s">
        <v>174</v>
      </c>
    </row>
    <row r="43" spans="7:9" ht="15" x14ac:dyDescent="0.2">
      <c r="G43" s="68" t="s">
        <v>228</v>
      </c>
      <c r="H43" s="69">
        <v>51</v>
      </c>
      <c r="I43" s="70" t="s">
        <v>174</v>
      </c>
    </row>
    <row r="44" spans="7:9" ht="15" x14ac:dyDescent="0.2">
      <c r="G44" s="68" t="s">
        <v>212</v>
      </c>
      <c r="H44" s="69">
        <v>36</v>
      </c>
      <c r="I44" s="70" t="s">
        <v>213</v>
      </c>
    </row>
    <row r="45" spans="7:9" ht="15" x14ac:dyDescent="0.2">
      <c r="G45" s="68" t="s">
        <v>215</v>
      </c>
      <c r="H45" s="69">
        <v>38</v>
      </c>
      <c r="I45" s="70" t="s">
        <v>213</v>
      </c>
    </row>
    <row r="46" spans="7:9" ht="15" x14ac:dyDescent="0.2">
      <c r="G46" s="68" t="s">
        <v>219</v>
      </c>
      <c r="H46" s="69">
        <v>42</v>
      </c>
      <c r="I46" s="70" t="s">
        <v>213</v>
      </c>
    </row>
    <row r="47" spans="7:9" ht="15" x14ac:dyDescent="0.2">
      <c r="G47" s="68" t="s">
        <v>224</v>
      </c>
      <c r="H47" s="69">
        <v>47</v>
      </c>
      <c r="I47" s="70" t="s">
        <v>213</v>
      </c>
    </row>
    <row r="48" spans="7:9" ht="15" x14ac:dyDescent="0.2">
      <c r="G48" s="68" t="s">
        <v>184</v>
      </c>
      <c r="H48" s="69">
        <v>10</v>
      </c>
      <c r="I48" s="70" t="s">
        <v>185</v>
      </c>
    </row>
    <row r="49" spans="7:9" ht="15" x14ac:dyDescent="0.2">
      <c r="G49" s="68" t="s">
        <v>188</v>
      </c>
      <c r="H49" s="69">
        <v>13</v>
      </c>
      <c r="I49" s="70" t="s">
        <v>185</v>
      </c>
    </row>
    <row r="50" spans="7:9" ht="15" x14ac:dyDescent="0.2">
      <c r="G50" s="88" t="s">
        <v>208</v>
      </c>
      <c r="H50" s="89">
        <v>32</v>
      </c>
      <c r="I50" s="90" t="s">
        <v>185</v>
      </c>
    </row>
    <row r="51" spans="7:9" ht="15" x14ac:dyDescent="0.2">
      <c r="G51" s="68" t="s">
        <v>210</v>
      </c>
      <c r="H51" s="69">
        <v>34</v>
      </c>
      <c r="I51" s="70" t="s">
        <v>185</v>
      </c>
    </row>
    <row r="52" spans="7:9" ht="15" x14ac:dyDescent="0.2">
      <c r="G52" s="68" t="s">
        <v>222</v>
      </c>
      <c r="H52" s="69">
        <v>45</v>
      </c>
      <c r="I52" s="70" t="s">
        <v>185</v>
      </c>
    </row>
    <row r="53" spans="7:9" ht="15" x14ac:dyDescent="0.2">
      <c r="G53" s="88" t="s">
        <v>199</v>
      </c>
      <c r="H53" s="89">
        <v>24</v>
      </c>
      <c r="I53" s="90" t="s">
        <v>200</v>
      </c>
    </row>
    <row r="54" spans="7:9" ht="15" x14ac:dyDescent="0.2">
      <c r="G54" s="88" t="s">
        <v>204</v>
      </c>
      <c r="H54" s="89">
        <v>28</v>
      </c>
      <c r="I54" s="90" t="s">
        <v>200</v>
      </c>
    </row>
    <row r="55" spans="7:9" ht="15" x14ac:dyDescent="0.2">
      <c r="G55" s="68" t="s">
        <v>218</v>
      </c>
      <c r="H55" s="69">
        <v>41</v>
      </c>
      <c r="I55" s="70" t="s">
        <v>200</v>
      </c>
    </row>
    <row r="56" spans="7:9" ht="15" x14ac:dyDescent="0.2">
      <c r="G56" s="88" t="s">
        <v>232</v>
      </c>
      <c r="H56" s="89">
        <v>55</v>
      </c>
      <c r="I56" s="90" t="s">
        <v>200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201" t="s">
        <v>297</v>
      </c>
      <c r="D2" s="201"/>
      <c r="E2" s="200" t="s">
        <v>299</v>
      </c>
      <c r="F2" s="200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4"/>
      <c r="B4" s="165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64"/>
      <c r="B5" s="166" t="s">
        <v>11</v>
      </c>
      <c r="C5" s="174" t="s">
        <v>126</v>
      </c>
      <c r="D5" s="17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64"/>
      <c r="B6" s="167"/>
      <c r="C6" s="168" t="s">
        <v>127</v>
      </c>
      <c r="D6" s="177"/>
      <c r="E6" s="172" t="s">
        <v>31</v>
      </c>
      <c r="F6" s="173"/>
      <c r="G6" s="172" t="s">
        <v>40</v>
      </c>
      <c r="H6" s="173"/>
      <c r="I6" s="172" t="s">
        <v>41</v>
      </c>
      <c r="J6" s="173"/>
    </row>
    <row r="7" spans="1:10" ht="20.100000000000001" customHeight="1" x14ac:dyDescent="0.2">
      <c r="A7" s="164"/>
      <c r="B7" s="23" t="s">
        <v>15</v>
      </c>
      <c r="C7" s="170" t="s">
        <v>128</v>
      </c>
      <c r="D7" s="194"/>
      <c r="E7" s="182" t="s">
        <v>42</v>
      </c>
      <c r="F7" s="183"/>
      <c r="G7" s="182" t="s">
        <v>43</v>
      </c>
      <c r="H7" s="183"/>
      <c r="I7" s="182" t="s">
        <v>16</v>
      </c>
      <c r="J7" s="183"/>
    </row>
    <row r="8" spans="1:10" ht="20.100000000000001" customHeight="1" thickBot="1" x14ac:dyDescent="0.25">
      <c r="A8" s="165"/>
      <c r="B8" s="24"/>
      <c r="C8" s="195" t="s">
        <v>129</v>
      </c>
      <c r="D8" s="196"/>
      <c r="E8" s="184" t="s">
        <v>37</v>
      </c>
      <c r="F8" s="185"/>
      <c r="G8" s="184" t="s">
        <v>44</v>
      </c>
      <c r="H8" s="185"/>
      <c r="I8" s="184" t="s">
        <v>45</v>
      </c>
      <c r="J8" s="185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78.36</v>
      </c>
      <c r="E10" s="129">
        <v>73</v>
      </c>
      <c r="F10" s="25">
        <f>IF(E10&lt;&gt;0,E10+'Basic Price Adjustment'!$E33,"")</f>
        <v>72.42</v>
      </c>
      <c r="G10" s="129">
        <v>86.5</v>
      </c>
      <c r="H10" s="25">
        <f>IF(G10&lt;&gt;0,G10+'Basic Price Adjustment'!$E33,"")</f>
        <v>85.92</v>
      </c>
      <c r="I10" s="129">
        <v>86.5</v>
      </c>
      <c r="J10" s="25">
        <f>IF(I10&lt;&gt;0,I10+'Basic Price Adjustment'!$E33,"")</f>
        <v>85.92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79.23</v>
      </c>
      <c r="E11" s="117">
        <v>80</v>
      </c>
      <c r="F11" s="21">
        <f>IF(E11&lt;&gt;0,E11+'Basic Price Adjustment'!$E34,"")</f>
        <v>79.34</v>
      </c>
      <c r="G11" s="117">
        <v>86.5</v>
      </c>
      <c r="H11" s="21">
        <f>IF(G11&lt;&gt;0,G11+'Basic Price Adjustment'!$E34,"")</f>
        <v>85.84</v>
      </c>
      <c r="I11" s="117">
        <v>86.5</v>
      </c>
      <c r="J11" s="21">
        <f>IF(I11&lt;&gt;0,I11+'Basic Price Adjustment'!$E34,"")</f>
        <v>85.84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79.959999999999994</v>
      </c>
      <c r="E12" s="117">
        <v>78</v>
      </c>
      <c r="F12" s="22">
        <f>IF(E12&lt;&gt;0,E12+'Basic Price Adjustment'!$E35,"")</f>
        <v>77.239999999999995</v>
      </c>
      <c r="G12" s="117">
        <v>88</v>
      </c>
      <c r="H12" s="22">
        <f>IF(G12&lt;&gt;0,G12+'Basic Price Adjustment'!$E35,"")</f>
        <v>87.24</v>
      </c>
      <c r="I12" s="117">
        <v>88</v>
      </c>
      <c r="J12" s="22">
        <f>IF(I12&lt;&gt;0,I12+'Basic Price Adjustment'!$E35,"")</f>
        <v>87.24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79.959999999999994</v>
      </c>
      <c r="E13" s="117">
        <v>78</v>
      </c>
      <c r="F13" s="21">
        <f>IF(E13&lt;&gt;0,E13+'Basic Price Adjustment'!$E36,"")</f>
        <v>77.239999999999995</v>
      </c>
      <c r="G13" s="117">
        <v>88</v>
      </c>
      <c r="H13" s="21">
        <f>IF(G13&lt;&gt;0,G13+'Basic Price Adjustment'!$E36,"")</f>
        <v>87.24</v>
      </c>
      <c r="I13" s="117">
        <v>88</v>
      </c>
      <c r="J13" s="21">
        <f>IF(I13&lt;&gt;0,I13+'Basic Price Adjustment'!$E36,"")</f>
        <v>87.24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80.599999999999994</v>
      </c>
      <c r="E14" s="117">
        <v>78</v>
      </c>
      <c r="F14" s="22">
        <f>IF(E14&lt;&gt;0,E14+'Basic Price Adjustment'!$E37,"")</f>
        <v>77.209999999999994</v>
      </c>
      <c r="G14" s="117">
        <v>88</v>
      </c>
      <c r="H14" s="22">
        <f>IF(G14&lt;&gt;0,G14+'Basic Price Adjustment'!$E37,"")</f>
        <v>87.21</v>
      </c>
      <c r="I14" s="117">
        <v>88</v>
      </c>
      <c r="J14" s="22">
        <f>IF(I14&lt;&gt;0,I14+'Basic Price Adjustment'!$E37,"")</f>
        <v>87.21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90.44</v>
      </c>
      <c r="E15" s="117">
        <v>93</v>
      </c>
      <c r="F15" s="21">
        <f>IF(E15&lt;&gt;0,E15+'Basic Price Adjustment'!$E38,"")</f>
        <v>92.22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82.830000000000013</v>
      </c>
      <c r="E16" s="117">
        <v>80</v>
      </c>
      <c r="F16" s="22">
        <f>IF(E16&lt;&gt;0,E16+'Basic Price Adjustment'!$E39,"")</f>
        <v>79.290000000000006</v>
      </c>
      <c r="G16" s="117">
        <v>91.5</v>
      </c>
      <c r="H16" s="22">
        <f>IF(G16&lt;&gt;0,G16+'Basic Price Adjustment'!$E39,"")</f>
        <v>90.79</v>
      </c>
      <c r="I16" s="117">
        <v>91.5</v>
      </c>
      <c r="J16" s="22">
        <f>IF(I16&lt;&gt;0,I16+'Basic Price Adjustment'!$E39,"")</f>
        <v>90.79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87.149999999999991</v>
      </c>
      <c r="E17" s="117">
        <v>81.5</v>
      </c>
      <c r="F17" s="21">
        <f>IF(E17&lt;&gt;0,E17+'Basic Price Adjustment'!$E40,"")</f>
        <v>80.55</v>
      </c>
      <c r="G17" s="117">
        <v>95.5</v>
      </c>
      <c r="H17" s="21">
        <f>IF(G17&lt;&gt;0,G17+'Basic Price Adjustment'!$E40,"")</f>
        <v>94.55</v>
      </c>
      <c r="I17" s="117">
        <v>95.5</v>
      </c>
      <c r="J17" s="21">
        <f>IF(I17&lt;&gt;0,I17+'Basic Price Adjustment'!$E40,"")</f>
        <v>94.55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96.63</v>
      </c>
      <c r="E18" s="117">
        <v>83.5</v>
      </c>
      <c r="F18" s="22">
        <f>IF(E18&lt;&gt;0,E18+'Basic Price Adjustment'!$E41,"")</f>
        <v>82.56</v>
      </c>
      <c r="G18" s="117">
        <v>107.5</v>
      </c>
      <c r="H18" s="22">
        <f>IF(G18&lt;&gt;0,G18+'Basic Price Adjustment'!$E41,"")</f>
        <v>106.56</v>
      </c>
      <c r="I18" s="117">
        <v>107.5</v>
      </c>
      <c r="J18" s="22">
        <f>IF(I18&lt;&gt;0,I18+'Basic Price Adjustment'!$E41,"")</f>
        <v>106.56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87.16</v>
      </c>
      <c r="E19" s="117">
        <v>81.5</v>
      </c>
      <c r="F19" s="21">
        <f>IF(E19&lt;&gt;0,E19+'Basic Price Adjustment'!$E42,"")</f>
        <v>80.56</v>
      </c>
      <c r="G19" s="117">
        <v>95.5</v>
      </c>
      <c r="H19" s="21">
        <f>IF(G19&lt;&gt;0,G19+'Basic Price Adjustment'!$E42,"")</f>
        <v>94.56</v>
      </c>
      <c r="I19" s="117">
        <v>95.5</v>
      </c>
      <c r="J19" s="21">
        <f>IF(I19&lt;&gt;0,I19+'Basic Price Adjustment'!$E42,"")</f>
        <v>94.56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96.649999999999991</v>
      </c>
      <c r="E20" s="117">
        <v>101</v>
      </c>
      <c r="F20" s="22">
        <f>IF(E20&lt;&gt;0,E20+'Basic Price Adjustment'!$E43,"")</f>
        <v>100.08</v>
      </c>
      <c r="G20" s="117">
        <v>104.5</v>
      </c>
      <c r="H20" s="22">
        <f>IF(G20&lt;&gt;0,G20+'Basic Price Adjustment'!$E43,"")</f>
        <v>103.58</v>
      </c>
      <c r="I20" s="117">
        <v>104.5</v>
      </c>
      <c r="J20" s="22">
        <f>IF(I20&lt;&gt;0,I20+'Basic Price Adjustment'!$E43,"")</f>
        <v>103.58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117.72999999999999</v>
      </c>
      <c r="E21" s="117">
        <v>113</v>
      </c>
      <c r="F21" s="21">
        <f>IF(E21&lt;&gt;0,E21+'Basic Price Adjustment'!$E44,"")</f>
        <v>111.82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117.84</v>
      </c>
      <c r="E22" s="117">
        <v>125</v>
      </c>
      <c r="F22" s="22">
        <f>IF(E22&lt;&gt;0,E22+'Basic Price Adjustment'!$E45,"")</f>
        <v>123.89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112.81</v>
      </c>
      <c r="E23" s="117">
        <v>111</v>
      </c>
      <c r="F23" s="21">
        <f>IF(E23&lt;&gt;0,E23+'Basic Price Adjustment'!$E46,"")</f>
        <v>109.87</v>
      </c>
      <c r="G23" s="117">
        <v>113.5</v>
      </c>
      <c r="H23" s="21">
        <f>IF(G23&lt;&gt;0,G23+'Basic Price Adjustment'!$E46,"")</f>
        <v>112.37</v>
      </c>
      <c r="I23" s="117">
        <v>113.5</v>
      </c>
      <c r="J23" s="21">
        <f>IF(I23&lt;&gt;0,I23+'Basic Price Adjustment'!$E46,"")</f>
        <v>112.37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117.76</v>
      </c>
      <c r="E24" s="117">
        <v>122</v>
      </c>
      <c r="F24" s="22">
        <f>IF(E24&lt;&gt;0,E24+'Basic Price Adjustment'!$E47,"")</f>
        <v>120.84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95.36</v>
      </c>
      <c r="E25" s="117">
        <v>81</v>
      </c>
      <c r="F25" s="21">
        <f>IF(E25&lt;&gt;0,E25+'Basic Price Adjustment'!$E48,"")</f>
        <v>80.14</v>
      </c>
      <c r="G25" s="117">
        <v>103.5</v>
      </c>
      <c r="H25" s="21">
        <f>IF(G25&lt;&gt;0,G25+'Basic Price Adjustment'!$E48,"")</f>
        <v>102.64</v>
      </c>
      <c r="I25" s="117">
        <v>103.5</v>
      </c>
      <c r="J25" s="21">
        <f>IF(I25&lt;&gt;0,I25+'Basic Price Adjustment'!$E48,"")</f>
        <v>102.64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95.36</v>
      </c>
      <c r="E26" s="117">
        <v>103</v>
      </c>
      <c r="F26" s="22">
        <f>IF(E26&lt;&gt;0,E26+'Basic Price Adjustment'!$E49,"")</f>
        <v>102.14</v>
      </c>
      <c r="G26" s="117">
        <v>103.5</v>
      </c>
      <c r="H26" s="22">
        <f>IF(G26&lt;&gt;0,G26+'Basic Price Adjustment'!$E49,"")</f>
        <v>102.64</v>
      </c>
      <c r="I26" s="117">
        <v>103.5</v>
      </c>
      <c r="J26" s="22">
        <f>IF(I26&lt;&gt;0,I26+'Basic Price Adjustment'!$E49,"")</f>
        <v>102.64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  <mergeCell ref="A3:A8"/>
    <mergeCell ref="B3:B4"/>
    <mergeCell ref="B5:B6"/>
    <mergeCell ref="C8:D8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O5" sqref="O5:R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5" t="s">
        <v>308</v>
      </c>
      <c r="P2" s="155"/>
      <c r="Q2" s="155"/>
      <c r="R2" s="155"/>
      <c r="S2" s="155" t="s">
        <v>302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5"/>
      <c r="K3" s="175"/>
      <c r="L3" s="175"/>
      <c r="M3" s="175"/>
      <c r="N3" s="176"/>
      <c r="O3" s="174">
        <v>203375</v>
      </c>
      <c r="P3" s="175"/>
      <c r="Q3" s="175"/>
      <c r="R3" s="176"/>
      <c r="S3" s="174" t="s">
        <v>249</v>
      </c>
      <c r="T3" s="176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87"/>
      <c r="Q4" s="178"/>
      <c r="R4" s="187"/>
      <c r="S4" s="178"/>
      <c r="T4" s="179"/>
    </row>
    <row r="5" spans="1:20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97" t="s">
        <v>60</v>
      </c>
      <c r="P5" s="198"/>
      <c r="Q5" s="198"/>
      <c r="R5" s="199"/>
      <c r="S5" s="174" t="s">
        <v>67</v>
      </c>
      <c r="T5" s="176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123</v>
      </c>
      <c r="P6" s="173"/>
      <c r="Q6" s="172" t="s">
        <v>49</v>
      </c>
      <c r="R6" s="173"/>
      <c r="S6" s="178" t="s">
        <v>68</v>
      </c>
      <c r="T6" s="17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321</v>
      </c>
      <c r="H7" s="171"/>
      <c r="I7" s="170" t="s">
        <v>323</v>
      </c>
      <c r="J7" s="171"/>
      <c r="K7" s="170" t="s">
        <v>322</v>
      </c>
      <c r="L7" s="171"/>
      <c r="M7" s="170" t="s">
        <v>21</v>
      </c>
      <c r="N7" s="171"/>
      <c r="O7" s="182" t="s">
        <v>137</v>
      </c>
      <c r="P7" s="183"/>
      <c r="Q7" s="182" t="s">
        <v>326</v>
      </c>
      <c r="R7" s="183"/>
      <c r="S7" s="170" t="s">
        <v>24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83</v>
      </c>
      <c r="L8" s="181"/>
      <c r="M8" s="180" t="s">
        <v>59</v>
      </c>
      <c r="N8" s="181"/>
      <c r="O8" s="184" t="s">
        <v>138</v>
      </c>
      <c r="P8" s="185"/>
      <c r="Q8" s="184" t="s">
        <v>327</v>
      </c>
      <c r="R8" s="185"/>
      <c r="S8" s="180" t="s">
        <v>69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55.2</v>
      </c>
      <c r="D10" s="25">
        <f>IF(C10&lt;&gt;0,C10+'Basic Price Adjustment'!$E33,"")</f>
        <v>54.620000000000005</v>
      </c>
      <c r="E10" s="129">
        <v>64</v>
      </c>
      <c r="F10" s="25">
        <f>IF(E10&lt;&gt;0,E10+'Basic Price Adjustment'!$E33,"")</f>
        <v>63.42</v>
      </c>
      <c r="G10" s="129">
        <v>55.2</v>
      </c>
      <c r="H10" s="25">
        <f>IF(G10&lt;&gt;0,G10+'Basic Price Adjustment'!$E33,"")</f>
        <v>54.620000000000005</v>
      </c>
      <c r="I10" s="129">
        <v>73.69</v>
      </c>
      <c r="J10" s="25">
        <f>IF(I10&lt;&gt;0,I10+'Basic Price Adjustment'!$E33,"")</f>
        <v>73.11</v>
      </c>
      <c r="K10" s="119">
        <v>67.56</v>
      </c>
      <c r="L10" s="25">
        <f>IF(K10&lt;&gt;0,K10+'Basic Price Adjustment'!$E33,"")</f>
        <v>66.98</v>
      </c>
      <c r="M10" s="119">
        <v>74.430000000000007</v>
      </c>
      <c r="N10" s="25">
        <f>IF(M10&lt;&gt;0,M10+'Basic Price Adjustment'!$E33,"")</f>
        <v>73.850000000000009</v>
      </c>
      <c r="O10" s="129">
        <v>82</v>
      </c>
      <c r="P10" s="25">
        <f>IF(O10&lt;&gt;0,O10+'Basic Price Adjustment'!$E33,"")</f>
        <v>81.42</v>
      </c>
      <c r="Q10" s="129">
        <v>85.5</v>
      </c>
      <c r="R10" s="25">
        <f>IF(Q10&lt;&gt;0,Q10+'Basic Price Adjustment'!$E33,"")</f>
        <v>84.92</v>
      </c>
      <c r="S10" s="129">
        <v>59.2</v>
      </c>
      <c r="T10" s="25">
        <f>IF(S10&lt;&gt;0,S10+'Basic Price Adjustment'!$E33,"")</f>
        <v>58.620000000000005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61.7</v>
      </c>
      <c r="D11" s="21">
        <f>IF(C11&lt;&gt;0,C11+'Basic Price Adjustment'!$E34,"")</f>
        <v>61.040000000000006</v>
      </c>
      <c r="E11" s="117">
        <v>70</v>
      </c>
      <c r="F11" s="21">
        <f>IF(E11&lt;&gt;0,E11+'Basic Price Adjustment'!$E34,"")</f>
        <v>69.34</v>
      </c>
      <c r="G11" s="117">
        <v>61.7</v>
      </c>
      <c r="H11" s="21">
        <f>IF(G11&lt;&gt;0,G11+'Basic Price Adjustment'!$E34,"")</f>
        <v>61.040000000000006</v>
      </c>
      <c r="I11" s="117">
        <v>77.88</v>
      </c>
      <c r="J11" s="21">
        <f>IF(I11&lt;&gt;0,I11+'Basic Price Adjustment'!$E34,"")</f>
        <v>77.22</v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117">
        <v>88</v>
      </c>
      <c r="P11" s="21">
        <f>IF(O11&lt;&gt;0,O11+'Basic Price Adjustment'!$E34,"")</f>
        <v>87.34</v>
      </c>
      <c r="Q11" s="117">
        <v>88.75</v>
      </c>
      <c r="R11" s="21">
        <f>IF(Q11&lt;&gt;0,Q11+'Basic Price Adjustment'!$E34,"")</f>
        <v>88.09</v>
      </c>
      <c r="S11" s="117">
        <v>62.25</v>
      </c>
      <c r="T11" s="21">
        <f>IF(S11&lt;&gt;0,S11+'Basic Price Adjustment'!$E34,"")</f>
        <v>61.59</v>
      </c>
    </row>
    <row r="12" spans="1:20" ht="20.100000000000001" customHeight="1" x14ac:dyDescent="0.2">
      <c r="A12" s="111">
        <v>3</v>
      </c>
      <c r="B12" s="34" t="s">
        <v>105</v>
      </c>
      <c r="C12" s="117">
        <v>60.35</v>
      </c>
      <c r="D12" s="22">
        <f>IF(C12&lt;&gt;0,C12+'Basic Price Adjustment'!$E35,"")</f>
        <v>59.59</v>
      </c>
      <c r="E12" s="117">
        <v>68.5</v>
      </c>
      <c r="F12" s="22">
        <f>IF(E12&lt;&gt;0,E12+'Basic Price Adjustment'!$E35,"")</f>
        <v>67.739999999999995</v>
      </c>
      <c r="G12" s="117">
        <v>60.35</v>
      </c>
      <c r="H12" s="22">
        <f>IF(G12&lt;&gt;0,G12+'Basic Price Adjustment'!$E35,"")</f>
        <v>59.59</v>
      </c>
      <c r="I12" s="117">
        <v>78.16</v>
      </c>
      <c r="J12" s="22">
        <f>IF(I12&lt;&gt;0,I12+'Basic Price Adjustment'!$E35,"")</f>
        <v>77.399999999999991</v>
      </c>
      <c r="K12" s="119">
        <v>73.03</v>
      </c>
      <c r="L12" s="22">
        <f>IF(K12&lt;&gt;0,K12+'Basic Price Adjustment'!$E35,"")</f>
        <v>72.27</v>
      </c>
      <c r="M12" s="119">
        <v>78.3</v>
      </c>
      <c r="N12" s="22">
        <f>IF(M12&lt;&gt;0,M12+'Basic Price Adjustment'!$E35,"")</f>
        <v>77.539999999999992</v>
      </c>
      <c r="O12" s="117">
        <v>88</v>
      </c>
      <c r="P12" s="22">
        <f>IF(O12&lt;&gt;0,O12+'Basic Price Adjustment'!$E35,"")</f>
        <v>87.24</v>
      </c>
      <c r="Q12" s="117">
        <v>88</v>
      </c>
      <c r="R12" s="22">
        <f>IF(Q12&lt;&gt;0,Q12+'Basic Price Adjustment'!$E35,"")</f>
        <v>87.24</v>
      </c>
      <c r="S12" s="117">
        <v>61.65</v>
      </c>
      <c r="T12" s="22">
        <f>IF(S12&lt;&gt;0,S12+'Basic Price Adjustment'!$E35,"")</f>
        <v>60.89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60.35</v>
      </c>
      <c r="D13" s="21">
        <f>IF(C13&lt;&gt;0,C13+'Basic Price Adjustment'!$E36,"")</f>
        <v>59.59</v>
      </c>
      <c r="E13" s="117">
        <v>68.5</v>
      </c>
      <c r="F13" s="21">
        <f>IF(E13&lt;&gt;0,E13+'Basic Price Adjustment'!$E36,"")</f>
        <v>67.739999999999995</v>
      </c>
      <c r="G13" s="117">
        <v>60.35</v>
      </c>
      <c r="H13" s="21">
        <f>IF(G13&lt;&gt;0,G13+'Basic Price Adjustment'!$E36,"")</f>
        <v>59.59</v>
      </c>
      <c r="I13" s="117">
        <v>78.16</v>
      </c>
      <c r="J13" s="21">
        <f>IF(I13&lt;&gt;0,I13+'Basic Price Adjustment'!$E36,"")</f>
        <v>77.399999999999991</v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117">
        <v>88</v>
      </c>
      <c r="P13" s="21">
        <f>IF(O13&lt;&gt;0,O13+'Basic Price Adjustment'!$E36,"")</f>
        <v>87.24</v>
      </c>
      <c r="Q13" s="117">
        <v>88</v>
      </c>
      <c r="R13" s="21">
        <f>IF(Q13&lt;&gt;0,Q13+'Basic Price Adjustment'!$E36,"")</f>
        <v>87.24</v>
      </c>
      <c r="S13" s="117">
        <v>61.65</v>
      </c>
      <c r="T13" s="21">
        <f>IF(S13&lt;&gt;0,S13+'Basic Price Adjustment'!$E36,"")</f>
        <v>60.89</v>
      </c>
    </row>
    <row r="14" spans="1:20" ht="20.100000000000001" customHeight="1" x14ac:dyDescent="0.2">
      <c r="A14" s="111">
        <v>5</v>
      </c>
      <c r="B14" s="34" t="s">
        <v>107</v>
      </c>
      <c r="C14" s="117">
        <v>60.35</v>
      </c>
      <c r="D14" s="22">
        <f>IF(C14&lt;&gt;0,C14+'Basic Price Adjustment'!$E37,"")</f>
        <v>59.56</v>
      </c>
      <c r="E14" s="117">
        <v>68.5</v>
      </c>
      <c r="F14" s="22">
        <f>IF(E14&lt;&gt;0,E14+'Basic Price Adjustment'!$E37,"")</f>
        <v>67.709999999999994</v>
      </c>
      <c r="G14" s="117">
        <v>60.35</v>
      </c>
      <c r="H14" s="22">
        <f>IF(G14&lt;&gt;0,G14+'Basic Price Adjustment'!$E37,"")</f>
        <v>59.56</v>
      </c>
      <c r="I14" s="117">
        <v>78.36</v>
      </c>
      <c r="J14" s="22">
        <f>IF(I14&lt;&gt;0,I14+'Basic Price Adjustment'!$E37,"")</f>
        <v>77.569999999999993</v>
      </c>
      <c r="K14" s="119">
        <v>73.03</v>
      </c>
      <c r="L14" s="22">
        <f>IF(K14&lt;&gt;0,K14+'Basic Price Adjustment'!$E37,"")</f>
        <v>72.239999999999995</v>
      </c>
      <c r="M14" s="119">
        <v>78.36</v>
      </c>
      <c r="N14" s="22">
        <f>IF(M14&lt;&gt;0,M14+'Basic Price Adjustment'!$E37,"")</f>
        <v>77.569999999999993</v>
      </c>
      <c r="O14" s="117">
        <v>88</v>
      </c>
      <c r="P14" s="22">
        <f>IF(O14&lt;&gt;0,O14+'Basic Price Adjustment'!$E37,"")</f>
        <v>87.21</v>
      </c>
      <c r="Q14" s="117">
        <v>89.25</v>
      </c>
      <c r="R14" s="22">
        <f>IF(Q14&lt;&gt;0,Q14+'Basic Price Adjustment'!$E37,"")</f>
        <v>88.46</v>
      </c>
      <c r="S14" s="117">
        <v>60.8</v>
      </c>
      <c r="T14" s="22">
        <f>IF(S14&lt;&gt;0,S14+'Basic Price Adjustment'!$E37,"")</f>
        <v>60.01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68</v>
      </c>
      <c r="D15" s="21">
        <f>IF(C15&lt;&gt;0,C15+'Basic Price Adjustment'!$E38,"")</f>
        <v>67.22</v>
      </c>
      <c r="E15" s="117">
        <v>77</v>
      </c>
      <c r="F15" s="21">
        <f>IF(E15&lt;&gt;0,E15+'Basic Price Adjustment'!$E38,"")</f>
        <v>76.22</v>
      </c>
      <c r="G15" s="117">
        <v>68</v>
      </c>
      <c r="H15" s="21">
        <f>IF(G15&lt;&gt;0,G15+'Basic Price Adjustment'!$E38,"")</f>
        <v>67.22</v>
      </c>
      <c r="I15" s="117">
        <v>82.35</v>
      </c>
      <c r="J15" s="21">
        <f>IF(I15&lt;&gt;0,I15+'Basic Price Adjustment'!$E38,"")</f>
        <v>81.569999999999993</v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117">
        <v>100</v>
      </c>
      <c r="P15" s="21">
        <f>IF(O15&lt;&gt;0,O15+'Basic Price Adjustment'!$E38,"")</f>
        <v>99.22</v>
      </c>
      <c r="Q15" s="117">
        <v>102.75</v>
      </c>
      <c r="R15" s="21">
        <f>IF(Q15&lt;&gt;0,Q15+'Basic Price Adjustment'!$E38,"")</f>
        <v>101.97</v>
      </c>
      <c r="S15" s="117">
        <v>64.25</v>
      </c>
      <c r="T15" s="21">
        <f>IF(S15&lt;&gt;0,S15+'Basic Price Adjustment'!$E38,"")</f>
        <v>63.47</v>
      </c>
    </row>
    <row r="16" spans="1:20" ht="20.100000000000001" customHeight="1" x14ac:dyDescent="0.2">
      <c r="A16" s="111">
        <v>7</v>
      </c>
      <c r="B16" s="34" t="s">
        <v>109</v>
      </c>
      <c r="C16" s="117">
        <v>62.5</v>
      </c>
      <c r="D16" s="22">
        <f>IF(C16&lt;&gt;0,C16+'Basic Price Adjustment'!$E39,"")</f>
        <v>61.79</v>
      </c>
      <c r="E16" s="117">
        <v>72</v>
      </c>
      <c r="F16" s="22">
        <f>IF(E16&lt;&gt;0,E16+'Basic Price Adjustment'!$E39,"")</f>
        <v>71.290000000000006</v>
      </c>
      <c r="G16" s="117">
        <v>62.5</v>
      </c>
      <c r="H16" s="22">
        <f>IF(G16&lt;&gt;0,G16+'Basic Price Adjustment'!$E39,"")</f>
        <v>61.79</v>
      </c>
      <c r="I16" s="117">
        <v>78.19</v>
      </c>
      <c r="J16" s="22">
        <f>IF(I16&lt;&gt;0,I16+'Basic Price Adjustment'!$E39,"")</f>
        <v>77.48</v>
      </c>
      <c r="K16" s="120">
        <v>73.06</v>
      </c>
      <c r="L16" s="22">
        <f>IF(K16&lt;&gt;0,K16+'Basic Price Adjustment'!$E39,"")</f>
        <v>72.350000000000009</v>
      </c>
      <c r="M16" s="120">
        <v>78.33</v>
      </c>
      <c r="N16" s="22">
        <f>IF(M16&lt;&gt;0,M16+'Basic Price Adjustment'!$E39,"")</f>
        <v>77.62</v>
      </c>
      <c r="O16" s="117">
        <v>88</v>
      </c>
      <c r="P16" s="22">
        <f>IF(O16&lt;&gt;0,O16+'Basic Price Adjustment'!$E39,"")</f>
        <v>87.29</v>
      </c>
      <c r="Q16" s="117">
        <v>89.25</v>
      </c>
      <c r="R16" s="22">
        <f>IF(Q16&lt;&gt;0,Q16+'Basic Price Adjustment'!$E39,"")</f>
        <v>88.54</v>
      </c>
      <c r="S16" s="117">
        <v>66.400000000000006</v>
      </c>
      <c r="T16" s="22">
        <f>IF(S16&lt;&gt;0,S16+'Basic Price Adjustment'!$E39,"")</f>
        <v>65.690000000000012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69.099999999999994</v>
      </c>
      <c r="D17" s="21">
        <f>IF(C17&lt;&gt;0,C17+'Basic Price Adjustment'!$E40,"")</f>
        <v>68.149999999999991</v>
      </c>
      <c r="E17" s="117">
        <v>74.900000000000006</v>
      </c>
      <c r="F17" s="21">
        <f>IF(E17&lt;&gt;0,E17+'Basic Price Adjustment'!$E40,"")</f>
        <v>73.95</v>
      </c>
      <c r="G17" s="117">
        <v>69.099999999999994</v>
      </c>
      <c r="H17" s="21">
        <f>IF(G17&lt;&gt;0,G17+'Basic Price Adjustment'!$E40,"")</f>
        <v>68.149999999999991</v>
      </c>
      <c r="I17" s="117">
        <v>83.3</v>
      </c>
      <c r="J17" s="21">
        <f>IF(I17&lt;&gt;0,I17+'Basic Price Adjustment'!$E40,"")</f>
        <v>82.35</v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117">
        <v>92</v>
      </c>
      <c r="P17" s="21">
        <f>IF(O17&lt;&gt;0,O17+'Basic Price Adjustment'!$E40,"")</f>
        <v>91.05</v>
      </c>
      <c r="Q17" s="117">
        <v>92.25</v>
      </c>
      <c r="R17" s="21">
        <f>IF(Q17&lt;&gt;0,Q17+'Basic Price Adjustment'!$E40,"")</f>
        <v>91.3</v>
      </c>
      <c r="S17" s="117">
        <v>69.45</v>
      </c>
      <c r="T17" s="21">
        <f>IF(S17&lt;&gt;0,S17+'Basic Price Adjustment'!$E40,"")</f>
        <v>68.5</v>
      </c>
    </row>
    <row r="18" spans="1:20" ht="20.100000000000001" customHeight="1" x14ac:dyDescent="0.2">
      <c r="A18" s="111">
        <v>9</v>
      </c>
      <c r="B18" s="34" t="s">
        <v>111</v>
      </c>
      <c r="C18" s="117">
        <v>75</v>
      </c>
      <c r="D18" s="22">
        <f>IF(C18&lt;&gt;0,C18+'Basic Price Adjustment'!$E41,"")</f>
        <v>74.06</v>
      </c>
      <c r="E18" s="117">
        <v>82.4</v>
      </c>
      <c r="F18" s="22">
        <f>IF(E18&lt;&gt;0,E18+'Basic Price Adjustment'!$E41,"")</f>
        <v>81.460000000000008</v>
      </c>
      <c r="G18" s="117">
        <v>75</v>
      </c>
      <c r="H18" s="22">
        <f>IF(G18&lt;&gt;0,G18+'Basic Price Adjustment'!$E41,"")</f>
        <v>74.06</v>
      </c>
      <c r="I18" s="117">
        <v>88.54</v>
      </c>
      <c r="J18" s="22">
        <f>IF(I18&lt;&gt;0,I18+'Basic Price Adjustment'!$E41,"")</f>
        <v>87.600000000000009</v>
      </c>
      <c r="K18" s="119">
        <v>83.19</v>
      </c>
      <c r="L18" s="22">
        <f>IF(K18&lt;&gt;0,K18+'Basic Price Adjustment'!$E41,"")</f>
        <v>82.25</v>
      </c>
      <c r="M18" s="119">
        <v>88.54</v>
      </c>
      <c r="N18" s="22">
        <f>IF(M18&lt;&gt;0,M18+'Basic Price Adjustment'!$E41,"")</f>
        <v>87.600000000000009</v>
      </c>
      <c r="O18" s="117">
        <v>103</v>
      </c>
      <c r="P18" s="22">
        <f>IF(O18&lt;&gt;0,O18+'Basic Price Adjustment'!$E41,"")</f>
        <v>102.06</v>
      </c>
      <c r="Q18" s="117">
        <v>102.75</v>
      </c>
      <c r="R18" s="22">
        <f>IF(Q18&lt;&gt;0,Q18+'Basic Price Adjustment'!$E41,"")</f>
        <v>101.81</v>
      </c>
      <c r="S18" s="117">
        <v>72.2</v>
      </c>
      <c r="T18" s="22">
        <f>IF(S18&lt;&gt;0,S18+'Basic Price Adjustment'!$E41,"")</f>
        <v>71.260000000000005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69.099999999999994</v>
      </c>
      <c r="D19" s="21">
        <f>IF(C19&lt;&gt;0,C19+'Basic Price Adjustment'!$E42,"")</f>
        <v>68.16</v>
      </c>
      <c r="E19" s="117">
        <v>74.900000000000006</v>
      </c>
      <c r="F19" s="21">
        <f>IF(E19&lt;&gt;0,E19+'Basic Price Adjustment'!$E42,"")</f>
        <v>73.960000000000008</v>
      </c>
      <c r="G19" s="117">
        <v>69.099999999999994</v>
      </c>
      <c r="H19" s="21">
        <f>IF(G19&lt;&gt;0,G19+'Basic Price Adjustment'!$E42,"")</f>
        <v>68.16</v>
      </c>
      <c r="I19" s="117">
        <v>83.31</v>
      </c>
      <c r="J19" s="21">
        <f>IF(I19&lt;&gt;0,I19+'Basic Price Adjustment'!$E42,"")</f>
        <v>82.37</v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117">
        <v>92</v>
      </c>
      <c r="P19" s="21">
        <f>IF(O19&lt;&gt;0,O19+'Basic Price Adjustment'!$E42,"")</f>
        <v>91.06</v>
      </c>
      <c r="Q19" s="117">
        <v>91.5</v>
      </c>
      <c r="R19" s="21">
        <f>IF(Q19&lt;&gt;0,Q19+'Basic Price Adjustment'!$E42,"")</f>
        <v>90.56</v>
      </c>
      <c r="S19" s="117">
        <v>69.45</v>
      </c>
      <c r="T19" s="21">
        <f>IF(S19&lt;&gt;0,S19+'Basic Price Adjustment'!$E42,"")</f>
        <v>68.510000000000005</v>
      </c>
    </row>
    <row r="20" spans="1:20" ht="20.100000000000001" customHeight="1" x14ac:dyDescent="0.2">
      <c r="A20" s="111">
        <v>11</v>
      </c>
      <c r="B20" s="34" t="s">
        <v>113</v>
      </c>
      <c r="C20" s="117">
        <v>73.5</v>
      </c>
      <c r="D20" s="22">
        <f>IF(C20&lt;&gt;0,C20+'Basic Price Adjustment'!$E43,"")</f>
        <v>72.58</v>
      </c>
      <c r="E20" s="117">
        <v>79</v>
      </c>
      <c r="F20" s="22">
        <f>IF(E20&lt;&gt;0,E20+'Basic Price Adjustment'!$E43,"")</f>
        <v>78.08</v>
      </c>
      <c r="G20" s="117">
        <v>73.5</v>
      </c>
      <c r="H20" s="22">
        <f>IF(G20&lt;&gt;0,G20+'Basic Price Adjustment'!$E43,"")</f>
        <v>72.58</v>
      </c>
      <c r="I20" s="117">
        <v>88.7</v>
      </c>
      <c r="J20" s="22">
        <f>IF(I20&lt;&gt;0,I20+'Basic Price Adjustment'!$E43,"")</f>
        <v>87.78</v>
      </c>
      <c r="K20" s="119">
        <v>83.2</v>
      </c>
      <c r="L20" s="22">
        <f>IF(K20&lt;&gt;0,K20+'Basic Price Adjustment'!$E43,"")</f>
        <v>82.28</v>
      </c>
      <c r="M20" s="119">
        <v>88.7</v>
      </c>
      <c r="N20" s="22">
        <f>IF(M20&lt;&gt;0,M20+'Basic Price Adjustment'!$E43,"")</f>
        <v>87.78</v>
      </c>
      <c r="O20" s="117">
        <v>100</v>
      </c>
      <c r="P20" s="22">
        <f>IF(O20&lt;&gt;0,O20+'Basic Price Adjustment'!$E43,"")</f>
        <v>99.08</v>
      </c>
      <c r="Q20" s="117">
        <v>101.75</v>
      </c>
      <c r="R20" s="22">
        <f>IF(Q20&lt;&gt;0,Q20+'Basic Price Adjustment'!$E43,"")</f>
        <v>100.83</v>
      </c>
      <c r="S20" s="117">
        <v>71.3</v>
      </c>
      <c r="T20" s="22">
        <f>IF(S20&lt;&gt;0,S20+'Basic Price Adjustment'!$E43,"")</f>
        <v>70.38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90</v>
      </c>
      <c r="D21" s="21">
        <f>IF(C21&lt;&gt;0,C21+'Basic Price Adjustment'!$E44,"")</f>
        <v>88.82</v>
      </c>
      <c r="E21" s="117">
        <v>93.5</v>
      </c>
      <c r="F21" s="21">
        <f>IF(E21&lt;&gt;0,E21+'Basic Price Adjustment'!$E44,"")</f>
        <v>92.32</v>
      </c>
      <c r="G21" s="117">
        <v>90</v>
      </c>
      <c r="H21" s="21">
        <f>IF(G21&lt;&gt;0,G21+'Basic Price Adjustment'!$E44,"")</f>
        <v>88.82</v>
      </c>
      <c r="I21" s="117">
        <v>104.61</v>
      </c>
      <c r="J21" s="21">
        <f>IF(I21&lt;&gt;0,I21+'Basic Price Adjustment'!$E44,"")</f>
        <v>103.42999999999999</v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102.82</v>
      </c>
      <c r="S21" s="117">
        <v>98</v>
      </c>
      <c r="T21" s="21">
        <f>IF(S21&lt;&gt;0,S21+'Basic Price Adjustment'!$E44,"")</f>
        <v>96.82</v>
      </c>
    </row>
    <row r="22" spans="1:20" ht="20.100000000000001" customHeight="1" x14ac:dyDescent="0.2">
      <c r="A22" s="111">
        <v>13</v>
      </c>
      <c r="B22" s="34" t="s">
        <v>115</v>
      </c>
      <c r="C22" s="117">
        <v>95</v>
      </c>
      <c r="D22" s="22">
        <f>IF(C22&lt;&gt;0,C22+'Basic Price Adjustment'!$E45,"")</f>
        <v>93.89</v>
      </c>
      <c r="E22" s="117">
        <v>96</v>
      </c>
      <c r="F22" s="22">
        <f>IF(E22&lt;&gt;0,E22+'Basic Price Adjustment'!$E45,"")</f>
        <v>94.89</v>
      </c>
      <c r="G22" s="117">
        <v>95</v>
      </c>
      <c r="H22" s="22">
        <f>IF(G22&lt;&gt;0,G22+'Basic Price Adjustment'!$E45,"")</f>
        <v>93.89</v>
      </c>
      <c r="I22" s="117">
        <v>107.35</v>
      </c>
      <c r="J22" s="22">
        <f>IF(I22&lt;&gt;0,I22+'Basic Price Adjustment'!$E45,"")</f>
        <v>106.24</v>
      </c>
      <c r="K22" s="120">
        <v>93.47</v>
      </c>
      <c r="L22" s="22">
        <f>IF(K22&lt;&gt;0,K22+'Basic Price Adjustment'!$E45,"")</f>
        <v>92.36</v>
      </c>
      <c r="M22" s="120">
        <v>115.06</v>
      </c>
      <c r="N22" s="22">
        <f>IF(M22&lt;&gt;0,M22+'Basic Price Adjustment'!$E45,"")</f>
        <v>113.95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102.89</v>
      </c>
      <c r="S22" s="117">
        <v>100</v>
      </c>
      <c r="T22" s="22">
        <f>IF(S22&lt;&gt;0,S22+'Basic Price Adjustment'!$E45,"")</f>
        <v>98.89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81.5</v>
      </c>
      <c r="D23" s="21">
        <f>IF(C23&lt;&gt;0,C23+'Basic Price Adjustment'!$E46,"")</f>
        <v>80.37</v>
      </c>
      <c r="E23" s="117">
        <v>97</v>
      </c>
      <c r="F23" s="21">
        <f>IF(E23&lt;&gt;0,E23+'Basic Price Adjustment'!$E46,"")</f>
        <v>95.87</v>
      </c>
      <c r="G23" s="117">
        <v>81.5</v>
      </c>
      <c r="H23" s="21">
        <f>IF(G23&lt;&gt;0,G23+'Basic Price Adjustment'!$E46,"")</f>
        <v>80.37</v>
      </c>
      <c r="I23" s="117">
        <v>100.87</v>
      </c>
      <c r="J23" s="21">
        <f>IF(I23&lt;&gt;0,I23+'Basic Price Adjustment'!$E46,"")</f>
        <v>99.740000000000009</v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117">
        <v>102</v>
      </c>
      <c r="P23" s="21">
        <f>IF(O23&lt;&gt;0,O23+'Basic Price Adjustment'!$E46,"")</f>
        <v>100.87</v>
      </c>
      <c r="Q23" s="117">
        <v>104</v>
      </c>
      <c r="R23" s="21">
        <f>IF(Q23&lt;&gt;0,Q23+'Basic Price Adjustment'!$E46,"")</f>
        <v>102.87</v>
      </c>
      <c r="S23" s="117">
        <v>83.05</v>
      </c>
      <c r="T23" s="21">
        <f>IF(S23&lt;&gt;0,S23+'Basic Price Adjustment'!$E46,"")</f>
        <v>81.92</v>
      </c>
    </row>
    <row r="24" spans="1:20" ht="20.100000000000001" customHeight="1" x14ac:dyDescent="0.2">
      <c r="A24" s="111">
        <v>15</v>
      </c>
      <c r="B24" s="34" t="s">
        <v>117</v>
      </c>
      <c r="C24" s="117">
        <v>89</v>
      </c>
      <c r="D24" s="22">
        <f>IF(C24&lt;&gt;0,C24+'Basic Price Adjustment'!$E47,"")</f>
        <v>87.84</v>
      </c>
      <c r="E24" s="117">
        <v>107</v>
      </c>
      <c r="F24" s="22">
        <f>IF(E24&lt;&gt;0,E24+'Basic Price Adjustment'!$E47,"")</f>
        <v>105.84</v>
      </c>
      <c r="G24" s="117">
        <v>89</v>
      </c>
      <c r="H24" s="22">
        <f>IF(G24&lt;&gt;0,G24+'Basic Price Adjustment'!$E47,"")</f>
        <v>87.84</v>
      </c>
      <c r="I24" s="117">
        <v>104.33</v>
      </c>
      <c r="J24" s="22">
        <f>IF(I24&lt;&gt;0,I24+'Basic Price Adjustment'!$E47,"")</f>
        <v>103.17</v>
      </c>
      <c r="K24" s="120">
        <v>97.42</v>
      </c>
      <c r="L24" s="22">
        <f>IF(K24&lt;&gt;0,K24+'Basic Price Adjustment'!$E47,"")</f>
        <v>96.26</v>
      </c>
      <c r="M24" s="120">
        <v>111.37</v>
      </c>
      <c r="N24" s="22">
        <f>IF(M24&lt;&gt;0,M24+'Basic Price Adjustment'!$E47,"")</f>
        <v>110.21000000000001</v>
      </c>
      <c r="O24" s="117">
        <v>104</v>
      </c>
      <c r="P24" s="22">
        <f>IF(O24&lt;&gt;0,O24+'Basic Price Adjustment'!$E47,"")</f>
        <v>102.84</v>
      </c>
      <c r="Q24" s="117">
        <v>104</v>
      </c>
      <c r="R24" s="22">
        <f>IF(Q24&lt;&gt;0,Q24+'Basic Price Adjustment'!$E47,"")</f>
        <v>102.84</v>
      </c>
      <c r="S24" s="117">
        <v>85.55</v>
      </c>
      <c r="T24" s="22">
        <f>IF(S24&lt;&gt;0,S24+'Basic Price Adjustment'!$E47,"")</f>
        <v>84.39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74</v>
      </c>
      <c r="D25" s="21">
        <f>IF(C25&lt;&gt;0,C25+'Basic Price Adjustment'!$E48,"")</f>
        <v>73.14</v>
      </c>
      <c r="E25" s="117">
        <v>82.3</v>
      </c>
      <c r="F25" s="21">
        <f>IF(E25&lt;&gt;0,E25+'Basic Price Adjustment'!$E48,"")</f>
        <v>81.44</v>
      </c>
      <c r="G25" s="117">
        <v>74</v>
      </c>
      <c r="H25" s="21">
        <f>IF(G25&lt;&gt;0,G25+'Basic Price Adjustment'!$E48,"")</f>
        <v>73.14</v>
      </c>
      <c r="I25" s="117">
        <v>89.45</v>
      </c>
      <c r="J25" s="21">
        <f>IF(I25&lt;&gt;0,I25+'Basic Price Adjustment'!$E48,"")</f>
        <v>88.59</v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117">
        <v>96</v>
      </c>
      <c r="P25" s="21">
        <f>IF(O25&lt;&gt;0,O25+'Basic Price Adjustment'!$E48,"")</f>
        <v>95.14</v>
      </c>
      <c r="Q25" s="117">
        <v>94.25</v>
      </c>
      <c r="R25" s="21">
        <f>IF(Q25&lt;&gt;0,Q25+'Basic Price Adjustment'!$E48,"")</f>
        <v>93.39</v>
      </c>
      <c r="S25" s="117">
        <v>69.099999999999994</v>
      </c>
      <c r="T25" s="21">
        <f>IF(S25&lt;&gt;0,S25+'Basic Price Adjustment'!$E48,"")</f>
        <v>68.239999999999995</v>
      </c>
    </row>
    <row r="26" spans="1:20" ht="20.100000000000001" customHeight="1" x14ac:dyDescent="0.2">
      <c r="A26" s="111">
        <v>17</v>
      </c>
      <c r="B26" s="34" t="s">
        <v>119</v>
      </c>
      <c r="C26" s="117">
        <v>74</v>
      </c>
      <c r="D26" s="22">
        <f>IF(C26&lt;&gt;0,C26+'Basic Price Adjustment'!$E49,"")</f>
        <v>73.14</v>
      </c>
      <c r="E26" s="117">
        <v>82.3</v>
      </c>
      <c r="F26" s="22">
        <f>IF(E26&lt;&gt;0,E26+'Basic Price Adjustment'!$E49,"")</f>
        <v>81.44</v>
      </c>
      <c r="G26" s="117">
        <v>74</v>
      </c>
      <c r="H26" s="22">
        <f>IF(G26&lt;&gt;0,G26+'Basic Price Adjustment'!$E49,"")</f>
        <v>73.14</v>
      </c>
      <c r="I26" s="117">
        <v>92.33</v>
      </c>
      <c r="J26" s="22">
        <f>IF(I26&lt;&gt;0,I26+'Basic Price Adjustment'!$E49,"")</f>
        <v>91.47</v>
      </c>
      <c r="K26" s="120">
        <v>82.75</v>
      </c>
      <c r="L26" s="22">
        <f>IF(K26&lt;&gt;0,K26+'Basic Price Adjustment'!$E49,"")</f>
        <v>81.89</v>
      </c>
      <c r="M26" s="120">
        <v>95.88</v>
      </c>
      <c r="N26" s="22">
        <f>IF(M26&lt;&gt;0,M26+'Basic Price Adjustment'!$E49,"")</f>
        <v>95.02</v>
      </c>
      <c r="O26" s="117">
        <v>102</v>
      </c>
      <c r="P26" s="22">
        <f>IF(O26&lt;&gt;0,O26+'Basic Price Adjustment'!$E49,"")</f>
        <v>101.14</v>
      </c>
      <c r="Q26" s="117">
        <v>104.75</v>
      </c>
      <c r="R26" s="22">
        <f>IF(Q26&lt;&gt;0,Q26+'Basic Price Adjustment'!$E49,"")</f>
        <v>103.89</v>
      </c>
      <c r="S26" s="117">
        <v>71.3</v>
      </c>
      <c r="T26" s="22">
        <f>IF(S26&lt;&gt;0,S26+'Basic Price Adjustment'!$E49,"")</f>
        <v>70.44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118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121.4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98.82</v>
      </c>
      <c r="E28" s="118">
        <v>105</v>
      </c>
      <c r="F28" s="26">
        <f>IF(E28&lt;&gt;0,E28+'Basic Price Adjustment'!$E51,"")</f>
        <v>103.82</v>
      </c>
      <c r="G28" s="118">
        <v>100</v>
      </c>
      <c r="H28" s="26">
        <f>IF(G28&lt;&gt;0,G28+'Basic Price Adjustment'!$E51,"")</f>
        <v>98.82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111.32</v>
      </c>
      <c r="S28" s="142"/>
      <c r="T28" s="26" t="str">
        <f>IF(S28&lt;&gt;0,S28+'Basic Price Adjustment'!$E51,"")</f>
        <v/>
      </c>
    </row>
  </sheetData>
  <mergeCells count="48">
    <mergeCell ref="I5:N5"/>
    <mergeCell ref="O6:P6"/>
    <mergeCell ref="G8:H8"/>
    <mergeCell ref="I8:J8"/>
    <mergeCell ref="G6:H6"/>
    <mergeCell ref="I6:J6"/>
    <mergeCell ref="A3:A8"/>
    <mergeCell ref="B3:B4"/>
    <mergeCell ref="C3:H3"/>
    <mergeCell ref="I3:N3"/>
    <mergeCell ref="K8:L8"/>
    <mergeCell ref="M6:N6"/>
    <mergeCell ref="C4:H4"/>
    <mergeCell ref="I4:N4"/>
    <mergeCell ref="C8:D8"/>
    <mergeCell ref="E8:F8"/>
    <mergeCell ref="C7:D7"/>
    <mergeCell ref="K7:L7"/>
    <mergeCell ref="M7:N7"/>
    <mergeCell ref="B5:B6"/>
    <mergeCell ref="M8:N8"/>
    <mergeCell ref="C5:H5"/>
    <mergeCell ref="S7:T7"/>
    <mergeCell ref="S8:T8"/>
    <mergeCell ref="C2:H2"/>
    <mergeCell ref="I2:N2"/>
    <mergeCell ref="O2:P2"/>
    <mergeCell ref="S2:T2"/>
    <mergeCell ref="S3:T3"/>
    <mergeCell ref="C6:D6"/>
    <mergeCell ref="K6:L6"/>
    <mergeCell ref="S4:T4"/>
    <mergeCell ref="S5:T5"/>
    <mergeCell ref="S6:T6"/>
    <mergeCell ref="E7:F7"/>
    <mergeCell ref="G7:H7"/>
    <mergeCell ref="I7:J7"/>
    <mergeCell ref="E6:F6"/>
    <mergeCell ref="Q7:R7"/>
    <mergeCell ref="Q8:R8"/>
    <mergeCell ref="O3:R3"/>
    <mergeCell ref="O5:R5"/>
    <mergeCell ref="Q2:R2"/>
    <mergeCell ref="Q4:R4"/>
    <mergeCell ref="Q6:R6"/>
    <mergeCell ref="O4:P4"/>
    <mergeCell ref="O8:P8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M17" sqref="M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311</v>
      </c>
      <c r="H2" s="155"/>
      <c r="K2" s="155" t="s">
        <v>298</v>
      </c>
      <c r="L2" s="155"/>
      <c r="M2" s="155"/>
      <c r="N2" s="155"/>
      <c r="O2" s="155"/>
      <c r="P2" s="155"/>
    </row>
    <row r="3" spans="1:16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174" t="s">
        <v>150</v>
      </c>
      <c r="F3" s="176"/>
      <c r="G3" s="174" t="s">
        <v>162</v>
      </c>
      <c r="H3" s="176"/>
      <c r="I3" s="58" t="s">
        <v>151</v>
      </c>
      <c r="J3" s="52"/>
      <c r="K3" s="174" t="s">
        <v>153</v>
      </c>
      <c r="L3" s="175"/>
      <c r="M3" s="175"/>
      <c r="N3" s="175"/>
      <c r="O3" s="175"/>
      <c r="P3" s="176"/>
    </row>
    <row r="4" spans="1:16" s="27" customFormat="1" ht="30" customHeight="1" thickBot="1" x14ac:dyDescent="0.25">
      <c r="A4" s="164"/>
      <c r="B4" s="165"/>
      <c r="C4" s="168"/>
      <c r="D4" s="169"/>
      <c r="E4" s="168"/>
      <c r="F4" s="169"/>
      <c r="G4" s="168"/>
      <c r="H4" s="169"/>
      <c r="I4" s="63"/>
      <c r="J4" s="64"/>
      <c r="K4" s="178"/>
      <c r="L4" s="187"/>
      <c r="M4" s="187"/>
      <c r="N4" s="187"/>
      <c r="O4" s="187"/>
      <c r="P4" s="179"/>
    </row>
    <row r="5" spans="1:16" s="27" customFormat="1" ht="30" customHeight="1" thickBot="1" x14ac:dyDescent="0.25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202" t="s">
        <v>97</v>
      </c>
      <c r="H5" s="203"/>
      <c r="I5" s="94" t="s">
        <v>27</v>
      </c>
      <c r="J5" s="81"/>
      <c r="K5" s="174" t="s">
        <v>28</v>
      </c>
      <c r="L5" s="175"/>
      <c r="M5" s="175"/>
      <c r="N5" s="175"/>
      <c r="O5" s="175"/>
      <c r="P5" s="176"/>
    </row>
    <row r="6" spans="1:16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8" t="s">
        <v>30</v>
      </c>
      <c r="H6" s="179"/>
      <c r="I6" s="172" t="s">
        <v>31</v>
      </c>
      <c r="J6" s="173"/>
      <c r="K6" s="178" t="s">
        <v>92</v>
      </c>
      <c r="L6" s="179"/>
      <c r="M6" s="178" t="s">
        <v>33</v>
      </c>
      <c r="N6" s="179"/>
      <c r="O6" s="168" t="s">
        <v>160</v>
      </c>
      <c r="P6" s="169"/>
    </row>
    <row r="7" spans="1:16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170" t="s">
        <v>22</v>
      </c>
      <c r="H7" s="171"/>
      <c r="I7" s="182" t="s">
        <v>42</v>
      </c>
      <c r="J7" s="183"/>
      <c r="K7" s="170" t="s">
        <v>93</v>
      </c>
      <c r="L7" s="171"/>
      <c r="M7" s="170" t="s">
        <v>35</v>
      </c>
      <c r="N7" s="171"/>
      <c r="O7" s="170" t="s">
        <v>160</v>
      </c>
      <c r="P7" s="171"/>
    </row>
    <row r="8" spans="1:16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180" t="s">
        <v>39</v>
      </c>
      <c r="H8" s="181"/>
      <c r="I8" s="184" t="s">
        <v>37</v>
      </c>
      <c r="J8" s="185"/>
      <c r="K8" s="180" t="s">
        <v>94</v>
      </c>
      <c r="L8" s="181"/>
      <c r="M8" s="180" t="s">
        <v>38</v>
      </c>
      <c r="N8" s="181"/>
      <c r="O8" s="180" t="s">
        <v>161</v>
      </c>
      <c r="P8" s="18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69.42</v>
      </c>
      <c r="E10" s="129">
        <v>78.94</v>
      </c>
      <c r="F10" s="25">
        <f>IF(E10&lt;&gt;0,E10+'Basic Price Adjustment'!$E33,"")</f>
        <v>78.36</v>
      </c>
      <c r="G10" s="129">
        <v>65</v>
      </c>
      <c r="H10" s="25">
        <f>IF(G10&lt;&gt;0,G10+'Basic Price Adjustment'!$E33,"")</f>
        <v>64.42</v>
      </c>
      <c r="I10" s="50"/>
      <c r="J10" s="25" t="str">
        <f>IF(I10&lt;&gt;0,I10+'Basic Price Adjustment'!$E33,"")</f>
        <v/>
      </c>
      <c r="K10" s="129">
        <v>86</v>
      </c>
      <c r="L10" s="25">
        <f>IF(K10&lt;&gt;0,K10+'Basic Price Adjustment'!$E33,"")</f>
        <v>85.42</v>
      </c>
      <c r="M10" s="129">
        <v>97.5</v>
      </c>
      <c r="N10" s="25">
        <f>IF(M10&lt;&gt;0,M10+'Basic Price Adjustment'!$E33,"")</f>
        <v>96.92</v>
      </c>
      <c r="O10" s="129">
        <v>95</v>
      </c>
      <c r="P10" s="25">
        <f>IF(O10&lt;&gt;0,O10+'Basic Price Adjustment'!$E33,"")</f>
        <v>94.42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69.34</v>
      </c>
      <c r="E11" s="117">
        <v>79.89</v>
      </c>
      <c r="F11" s="21">
        <f>IF(E11&lt;&gt;0,E11+'Basic Price Adjustment'!$E34,"")</f>
        <v>79.23</v>
      </c>
      <c r="G11" s="117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7">
        <v>86</v>
      </c>
      <c r="L11" s="21">
        <f>IF(K11&lt;&gt;0,K11+'Basic Price Adjustment'!$E34,"")</f>
        <v>85.34</v>
      </c>
      <c r="M11" s="117">
        <v>97.5</v>
      </c>
      <c r="N11" s="21">
        <f>IF(M11&lt;&gt;0,M11+'Basic Price Adjustment'!$E34,"")</f>
        <v>96.84</v>
      </c>
      <c r="O11" s="117">
        <v>95</v>
      </c>
      <c r="P11" s="21">
        <f>IF(O11&lt;&gt;0,O11+'Basic Price Adjustment'!$E34,"")</f>
        <v>94.34</v>
      </c>
    </row>
    <row r="12" spans="1:16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79.239999999999995</v>
      </c>
      <c r="E12" s="117">
        <v>80.72</v>
      </c>
      <c r="F12" s="22">
        <f>IF(E12&lt;&gt;0,E12+'Basic Price Adjustment'!$E35,"")</f>
        <v>79.959999999999994</v>
      </c>
      <c r="G12" s="117">
        <v>74.5</v>
      </c>
      <c r="H12" s="22">
        <f>IF(G12&lt;&gt;0,G12+'Basic Price Adjustment'!$E35,"")</f>
        <v>73.739999999999995</v>
      </c>
      <c r="I12" s="48"/>
      <c r="J12" s="22" t="str">
        <f>IF(I12&lt;&gt;0,I12+'Basic Price Adjustment'!$E35,"")</f>
        <v/>
      </c>
      <c r="K12" s="117">
        <v>94</v>
      </c>
      <c r="L12" s="22">
        <f>IF(K12&lt;&gt;0,K12+'Basic Price Adjustment'!$E35,"")</f>
        <v>93.24</v>
      </c>
      <c r="M12" s="117">
        <v>100.5</v>
      </c>
      <c r="N12" s="22">
        <f>IF(M12&lt;&gt;0,M12+'Basic Price Adjustment'!$E35,"")</f>
        <v>99.74</v>
      </c>
      <c r="O12" s="117">
        <v>99</v>
      </c>
      <c r="P12" s="22">
        <f>IF(O12&lt;&gt;0,O12+'Basic Price Adjustment'!$E35,"")</f>
        <v>98.24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79.239999999999995</v>
      </c>
      <c r="E13" s="117">
        <v>80.72</v>
      </c>
      <c r="F13" s="21">
        <f>IF(E13&lt;&gt;0,E13+'Basic Price Adjustment'!$E36,"")</f>
        <v>79.959999999999994</v>
      </c>
      <c r="G13" s="117">
        <v>74.5</v>
      </c>
      <c r="H13" s="21">
        <f>IF(G13&lt;&gt;0,G13+'Basic Price Adjustment'!$E36,"")</f>
        <v>73.739999999999995</v>
      </c>
      <c r="I13" s="29"/>
      <c r="J13" s="21" t="str">
        <f>IF(I13&lt;&gt;0,I13+'Basic Price Adjustment'!$E36,"")</f>
        <v/>
      </c>
      <c r="K13" s="117">
        <v>94</v>
      </c>
      <c r="L13" s="21">
        <f>IF(K13&lt;&gt;0,K13+'Basic Price Adjustment'!$E36,"")</f>
        <v>93.24</v>
      </c>
      <c r="M13" s="117">
        <v>100.5</v>
      </c>
      <c r="N13" s="21">
        <f>IF(M13&lt;&gt;0,M13+'Basic Price Adjustment'!$E36,"")</f>
        <v>99.74</v>
      </c>
      <c r="O13" s="117">
        <v>99</v>
      </c>
      <c r="P13" s="21">
        <f>IF(O13&lt;&gt;0,O13+'Basic Price Adjustment'!$E36,"")</f>
        <v>98.24</v>
      </c>
    </row>
    <row r="14" spans="1:16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79.209999999999994</v>
      </c>
      <c r="E14" s="117">
        <v>81.39</v>
      </c>
      <c r="F14" s="22">
        <f>IF(E14&lt;&gt;0,E14+'Basic Price Adjustment'!$E37,"")</f>
        <v>80.599999999999994</v>
      </c>
      <c r="G14" s="117">
        <v>78.5</v>
      </c>
      <c r="H14" s="22">
        <f>IF(G14&lt;&gt;0,G14+'Basic Price Adjustment'!$E37,"")</f>
        <v>77.709999999999994</v>
      </c>
      <c r="I14" s="48"/>
      <c r="J14" s="22" t="str">
        <f>IF(I14&lt;&gt;0,I14+'Basic Price Adjustment'!$E37,"")</f>
        <v/>
      </c>
      <c r="K14" s="117">
        <v>94</v>
      </c>
      <c r="L14" s="22">
        <f>IF(K14&lt;&gt;0,K14+'Basic Price Adjustment'!$E37,"")</f>
        <v>93.21</v>
      </c>
      <c r="M14" s="117">
        <v>102.5</v>
      </c>
      <c r="N14" s="22">
        <f>IF(M14&lt;&gt;0,M14+'Basic Price Adjustment'!$E37,"")</f>
        <v>101.71</v>
      </c>
      <c r="O14" s="117">
        <v>99</v>
      </c>
      <c r="P14" s="22">
        <f>IF(O14&lt;&gt;0,O14+'Basic Price Adjustment'!$E37,"")</f>
        <v>98.21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90.44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79.290000000000006</v>
      </c>
      <c r="E16" s="117">
        <v>83.54</v>
      </c>
      <c r="F16" s="22">
        <f>IF(E16&lt;&gt;0,E16+'Basic Price Adjustment'!$E39,"")</f>
        <v>82.830000000000013</v>
      </c>
      <c r="G16" s="117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7">
        <v>94</v>
      </c>
      <c r="L16" s="22">
        <f>IF(K16&lt;&gt;0,K16+'Basic Price Adjustment'!$E39,"")</f>
        <v>93.29</v>
      </c>
      <c r="M16" s="117">
        <v>101.25</v>
      </c>
      <c r="N16" s="22">
        <f>IF(M16&lt;&gt;0,M16+'Basic Price Adjustment'!$E39,"")</f>
        <v>100.54</v>
      </c>
      <c r="O16" s="117">
        <v>98.5</v>
      </c>
      <c r="P16" s="22">
        <f>IF(O16&lt;&gt;0,O16+'Basic Price Adjustment'!$E39,"")</f>
        <v>97.79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81.05</v>
      </c>
      <c r="E17" s="117">
        <v>88.1</v>
      </c>
      <c r="F17" s="21">
        <f>IF(E17&lt;&gt;0,E17+'Basic Price Adjustment'!$E40,"")</f>
        <v>87.149999999999991</v>
      </c>
      <c r="G17" s="117">
        <v>79.5</v>
      </c>
      <c r="H17" s="21">
        <f>IF(G17&lt;&gt;0,G17+'Basic Price Adjustment'!$E40,"")</f>
        <v>78.55</v>
      </c>
      <c r="I17" s="29"/>
      <c r="J17" s="21" t="str">
        <f>IF(I17&lt;&gt;0,I17+'Basic Price Adjustment'!$E40,"")</f>
        <v/>
      </c>
      <c r="K17" s="117">
        <v>100</v>
      </c>
      <c r="L17" s="21">
        <f>IF(K17&lt;&gt;0,K17+'Basic Price Adjustment'!$E40,"")</f>
        <v>99.05</v>
      </c>
      <c r="M17" s="117">
        <v>106.5</v>
      </c>
      <c r="N17" s="21">
        <f>IF(M17&lt;&gt;0,M17+'Basic Price Adjustment'!$E40,"")</f>
        <v>105.55</v>
      </c>
      <c r="O17" s="117">
        <v>108</v>
      </c>
      <c r="P17" s="21">
        <f>IF(O17&lt;&gt;0,O17+'Basic Price Adjustment'!$E40,"")</f>
        <v>107.05</v>
      </c>
    </row>
    <row r="18" spans="1:16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94.06</v>
      </c>
      <c r="E18" s="117">
        <v>97.57</v>
      </c>
      <c r="F18" s="22">
        <f>IF(E18&lt;&gt;0,E18+'Basic Price Adjustment'!$E41,"")</f>
        <v>96.63</v>
      </c>
      <c r="G18" s="117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7">
        <v>110</v>
      </c>
      <c r="L18" s="22">
        <f>IF(K18&lt;&gt;0,K18+'Basic Price Adjustment'!$E41,"")</f>
        <v>109.06</v>
      </c>
      <c r="M18" s="117">
        <v>112</v>
      </c>
      <c r="N18" s="22">
        <f>IF(M18&lt;&gt;0,M18+'Basic Price Adjustment'!$E41,"")</f>
        <v>111.06</v>
      </c>
      <c r="O18" s="117">
        <v>110</v>
      </c>
      <c r="P18" s="22">
        <f>IF(O18&lt;&gt;0,O18+'Basic Price Adjustment'!$E41,"")</f>
        <v>109.06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82.06</v>
      </c>
      <c r="E19" s="117">
        <v>88.1</v>
      </c>
      <c r="F19" s="21">
        <f>IF(E19&lt;&gt;0,E19+'Basic Price Adjustment'!$E42,"")</f>
        <v>87.16</v>
      </c>
      <c r="G19" s="117">
        <v>79.5</v>
      </c>
      <c r="H19" s="21">
        <f>IF(G19&lt;&gt;0,G19+'Basic Price Adjustment'!$E42,"")</f>
        <v>78.56</v>
      </c>
      <c r="I19" s="29"/>
      <c r="J19" s="21" t="str">
        <f>IF(I19&lt;&gt;0,I19+'Basic Price Adjustment'!$E42,"")</f>
        <v/>
      </c>
      <c r="K19" s="117">
        <v>100</v>
      </c>
      <c r="L19" s="21">
        <f>IF(K19&lt;&gt;0,K19+'Basic Price Adjustment'!$E42,"")</f>
        <v>99.06</v>
      </c>
      <c r="M19" s="117">
        <v>106.5</v>
      </c>
      <c r="N19" s="21">
        <f>IF(M19&lt;&gt;0,M19+'Basic Price Adjustment'!$E42,"")</f>
        <v>105.56</v>
      </c>
      <c r="O19" s="117">
        <v>108</v>
      </c>
      <c r="P19" s="21">
        <f>IF(O19&lt;&gt;0,O19+'Basic Price Adjustment'!$E42,"")</f>
        <v>107.06</v>
      </c>
    </row>
    <row r="20" spans="1:16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93.08</v>
      </c>
      <c r="E20" s="117">
        <v>97.57</v>
      </c>
      <c r="F20" s="22">
        <f>IF(E20&lt;&gt;0,E20+'Basic Price Adjustment'!$E43,"")</f>
        <v>96.649999999999991</v>
      </c>
      <c r="G20" s="117">
        <v>85</v>
      </c>
      <c r="H20" s="22">
        <f>IF(G20&lt;&gt;0,G20+'Basic Price Adjustment'!$E43,"")</f>
        <v>84.08</v>
      </c>
      <c r="I20" s="48"/>
      <c r="J20" s="22" t="str">
        <f>IF(I20&lt;&gt;0,I20+'Basic Price Adjustment'!$E43,"")</f>
        <v/>
      </c>
      <c r="K20" s="117">
        <v>110</v>
      </c>
      <c r="L20" s="22">
        <f>IF(K20&lt;&gt;0,K20+'Basic Price Adjustment'!$E43,"")</f>
        <v>109.08</v>
      </c>
      <c r="M20" s="117">
        <v>109</v>
      </c>
      <c r="N20" s="22">
        <f>IF(M20&lt;&gt;0,M20+'Basic Price Adjustment'!$E43,"")</f>
        <v>108.08</v>
      </c>
      <c r="O20" s="117">
        <v>110</v>
      </c>
      <c r="P20" s="22">
        <f>IF(O20&lt;&gt;0,O20+'Basic Price Adjustment'!$E43,"")</f>
        <v>109.08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117.72999999999999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117.84</v>
      </c>
      <c r="G22" s="117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112.81</v>
      </c>
      <c r="G23" s="117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119</v>
      </c>
      <c r="N23" s="21">
        <f>IF(M23&lt;&gt;0,M23+'Basic Price Adjustment'!$E46,"")</f>
        <v>117.87</v>
      </c>
      <c r="O23" s="117">
        <v>117</v>
      </c>
      <c r="P23" s="21">
        <f>IF(O23&lt;&gt;0,O23+'Basic Price Adjustment'!$E46,"")</f>
        <v>115.87</v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117.76</v>
      </c>
      <c r="G24" s="117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93.14</v>
      </c>
      <c r="E25" s="117">
        <v>96.22</v>
      </c>
      <c r="F25" s="21">
        <f>IF(E25&lt;&gt;0,E25+'Basic Price Adjustment'!$E48,"")</f>
        <v>95.36</v>
      </c>
      <c r="G25" s="117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7">
        <v>108</v>
      </c>
      <c r="L25" s="21">
        <f>IF(K25&lt;&gt;0,K25+'Basic Price Adjustment'!$E48,"")</f>
        <v>107.14</v>
      </c>
      <c r="M25" s="117">
        <v>106</v>
      </c>
      <c r="N25" s="21">
        <f>IF(M25&lt;&gt;0,M25+'Basic Price Adjustment'!$E48,"")</f>
        <v>105.14</v>
      </c>
      <c r="O25" s="117">
        <v>105</v>
      </c>
      <c r="P25" s="21">
        <f>IF(O25&lt;&gt;0,O25+'Basic Price Adjustment'!$E48,"")</f>
        <v>104.14</v>
      </c>
    </row>
    <row r="26" spans="1:16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93.14</v>
      </c>
      <c r="E26" s="117">
        <v>96.22</v>
      </c>
      <c r="F26" s="22">
        <f>IF(E26&lt;&gt;0,E26+'Basic Price Adjustment'!$E49,"")</f>
        <v>95.36</v>
      </c>
      <c r="G26" s="117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7">
        <v>108</v>
      </c>
      <c r="L26" s="22">
        <f>IF(K26&lt;&gt;0,K26+'Basic Price Adjustment'!$E49,"")</f>
        <v>107.14</v>
      </c>
      <c r="M26" s="117">
        <v>106</v>
      </c>
      <c r="N26" s="22">
        <f>IF(M26&lt;&gt;0,M26+'Basic Price Adjustment'!$E49,"")</f>
        <v>105.14</v>
      </c>
      <c r="O26" s="117">
        <v>105</v>
      </c>
      <c r="P26" s="22">
        <f>IF(O26&lt;&gt;0,O26+'Basic Price Adjustment'!$E49,"")</f>
        <v>104.14</v>
      </c>
    </row>
    <row r="27" spans="1:1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40"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E8:F8"/>
    <mergeCell ref="G8:H8"/>
    <mergeCell ref="G7:H7"/>
    <mergeCell ref="G6:H6"/>
    <mergeCell ref="C2:D2"/>
    <mergeCell ref="E2:F2"/>
    <mergeCell ref="G2:H2"/>
    <mergeCell ref="K2:P2"/>
    <mergeCell ref="E6:F6"/>
    <mergeCell ref="K3:P3"/>
    <mergeCell ref="K4:P4"/>
    <mergeCell ref="K5:P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4" width="11.7109375" style="3" bestFit="1" customWidth="1"/>
    <col min="25" max="16384" width="9.140625" style="3"/>
  </cols>
  <sheetData>
    <row r="2" spans="1:24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7" t="s">
        <v>298</v>
      </c>
      <c r="T2" s="157"/>
      <c r="U2" s="157" t="s">
        <v>308</v>
      </c>
      <c r="V2" s="157"/>
      <c r="W2" s="155"/>
      <c r="X2" s="155"/>
    </row>
    <row r="3" spans="1:24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190" t="s">
        <v>252</v>
      </c>
      <c r="T3" s="191"/>
      <c r="U3" s="190" t="s">
        <v>271</v>
      </c>
      <c r="V3" s="204"/>
      <c r="W3" s="204"/>
      <c r="X3" s="191"/>
    </row>
    <row r="4" spans="1:24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  <c r="U4" s="178"/>
      <c r="V4" s="187"/>
      <c r="W4" s="178"/>
      <c r="X4" s="187"/>
    </row>
    <row r="5" spans="1:24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  <c r="U5" s="197" t="s">
        <v>60</v>
      </c>
      <c r="V5" s="198"/>
      <c r="W5" s="198"/>
      <c r="X5" s="198"/>
    </row>
    <row r="6" spans="1:24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160</v>
      </c>
      <c r="T6" s="169"/>
      <c r="U6" s="172" t="s">
        <v>123</v>
      </c>
      <c r="V6" s="173"/>
      <c r="W6" s="172" t="s">
        <v>49</v>
      </c>
      <c r="X6" s="173"/>
    </row>
    <row r="7" spans="1:24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160</v>
      </c>
      <c r="T7" s="171"/>
      <c r="U7" s="182" t="s">
        <v>158</v>
      </c>
      <c r="V7" s="183"/>
      <c r="W7" s="182" t="s">
        <v>326</v>
      </c>
      <c r="X7" s="183"/>
    </row>
    <row r="8" spans="1:24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161</v>
      </c>
      <c r="T8" s="181"/>
      <c r="U8" s="184" t="s">
        <v>159</v>
      </c>
      <c r="V8" s="185"/>
      <c r="W8" s="184" t="s">
        <v>327</v>
      </c>
      <c r="X8" s="185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54.42</v>
      </c>
      <c r="E10" s="129">
        <v>65.5</v>
      </c>
      <c r="F10" s="25">
        <f>IF(E10&lt;&gt;0,E10+'Basic Price Adjustment'!$E33,"")</f>
        <v>64.92</v>
      </c>
      <c r="G10" s="129">
        <v>55</v>
      </c>
      <c r="H10" s="25">
        <f>IF(G10&lt;&gt;0,G10+'Basic Price Adjustment'!$E33,"")</f>
        <v>54.42</v>
      </c>
      <c r="I10" s="129">
        <v>73.69</v>
      </c>
      <c r="J10" s="25">
        <f>IF(I10&lt;&gt;0,I10+'Basic Price Adjustment'!$E33,"")</f>
        <v>73.11</v>
      </c>
      <c r="K10" s="119">
        <v>67.56</v>
      </c>
      <c r="L10" s="25">
        <f>IF(K10&lt;&gt;0,K10+'Basic Price Adjustment'!$E33,"")</f>
        <v>66.98</v>
      </c>
      <c r="M10" s="119">
        <v>74.430000000000007</v>
      </c>
      <c r="N10" s="25">
        <f>IF(M10&lt;&gt;0,M10+'Basic Price Adjustment'!$E33,"")</f>
        <v>73.850000000000009</v>
      </c>
      <c r="O10" s="129">
        <v>72</v>
      </c>
      <c r="P10" s="25">
        <f>IF(O10&lt;&gt;0,O10+'Basic Price Adjustment'!$E33,"")</f>
        <v>71.42</v>
      </c>
      <c r="Q10" s="129">
        <v>62</v>
      </c>
      <c r="R10" s="25">
        <f>IF(Q10&lt;&gt;0,Q10+'Basic Price Adjustment'!$E33,"")</f>
        <v>61.42</v>
      </c>
      <c r="S10" s="129">
        <v>95</v>
      </c>
      <c r="T10" s="25">
        <f>IF(S10&lt;&gt;0,S10+'Basic Price Adjustment'!$E33,"")</f>
        <v>94.42</v>
      </c>
      <c r="U10" s="129">
        <v>82</v>
      </c>
      <c r="V10" s="25">
        <f>IF(U10&lt;&gt;0,U10+'Basic Price Adjustment'!$E33,"")</f>
        <v>81.42</v>
      </c>
      <c r="W10" s="129">
        <v>85.5</v>
      </c>
      <c r="X10" s="25">
        <f>IF(W10&lt;&gt;0,W10+'Basic Price Adjustment'!$E33,"")</f>
        <v>84.92</v>
      </c>
    </row>
    <row r="11" spans="1:24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117">
        <v>77.88</v>
      </c>
      <c r="J11" s="21">
        <f>IF(I11&lt;&gt;0,I11+'Basic Price Adjustment'!$E34,"")</f>
        <v>77.22</v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117">
        <v>79</v>
      </c>
      <c r="P11" s="21">
        <f>IF(O11&lt;&gt;0,O11+'Basic Price Adjustment'!$E34,"")</f>
        <v>78.34</v>
      </c>
      <c r="Q11" s="117">
        <v>68</v>
      </c>
      <c r="R11" s="21">
        <f>IF(Q11&lt;&gt;0,Q11+'Basic Price Adjustment'!$E34,"")</f>
        <v>67.34</v>
      </c>
      <c r="S11" s="117">
        <v>95</v>
      </c>
      <c r="T11" s="21">
        <f>IF(S11&lt;&gt;0,S11+'Basic Price Adjustment'!$E34,"")</f>
        <v>94.34</v>
      </c>
      <c r="U11" s="117">
        <v>88</v>
      </c>
      <c r="V11" s="21">
        <f>IF(U11&lt;&gt;0,U11+'Basic Price Adjustment'!$E34,"")</f>
        <v>87.34</v>
      </c>
      <c r="W11" s="117">
        <v>88.75</v>
      </c>
      <c r="X11" s="21">
        <f>IF(W11&lt;&gt;0,W11+'Basic Price Adjustment'!$E34,"")</f>
        <v>88.09</v>
      </c>
    </row>
    <row r="12" spans="1:24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56.99</v>
      </c>
      <c r="E12" s="117">
        <v>68</v>
      </c>
      <c r="F12" s="22">
        <f>IF(E12&lt;&gt;0,E12+'Basic Price Adjustment'!$E35,"")</f>
        <v>67.239999999999995</v>
      </c>
      <c r="G12" s="117">
        <v>57.75</v>
      </c>
      <c r="H12" s="22">
        <f>IF(G12&lt;&gt;0,G12+'Basic Price Adjustment'!$E35,"")</f>
        <v>56.99</v>
      </c>
      <c r="I12" s="117">
        <v>78.16</v>
      </c>
      <c r="J12" s="22">
        <f>IF(I12&lt;&gt;0,I12+'Basic Price Adjustment'!$E35,"")</f>
        <v>77.399999999999991</v>
      </c>
      <c r="K12" s="119">
        <v>73.03</v>
      </c>
      <c r="L12" s="22">
        <f>IF(K12&lt;&gt;0,K12+'Basic Price Adjustment'!$E35,"")</f>
        <v>72.27</v>
      </c>
      <c r="M12" s="119">
        <v>78.3</v>
      </c>
      <c r="N12" s="22">
        <f>IF(M12&lt;&gt;0,M12+'Basic Price Adjustment'!$E35,"")</f>
        <v>77.539999999999992</v>
      </c>
      <c r="O12" s="117">
        <v>77</v>
      </c>
      <c r="P12" s="22">
        <f>IF(O12&lt;&gt;0,O12+'Basic Price Adjustment'!$E35,"")</f>
        <v>76.239999999999995</v>
      </c>
      <c r="Q12" s="117">
        <v>66</v>
      </c>
      <c r="R12" s="22">
        <f>IF(Q12&lt;&gt;0,Q12+'Basic Price Adjustment'!$E35,"")</f>
        <v>65.239999999999995</v>
      </c>
      <c r="S12" s="117">
        <v>99</v>
      </c>
      <c r="T12" s="22">
        <f>IF(S12&lt;&gt;0,S12+'Basic Price Adjustment'!$E35,"")</f>
        <v>98.24</v>
      </c>
      <c r="U12" s="117">
        <v>88</v>
      </c>
      <c r="V12" s="22">
        <f>IF(U12&lt;&gt;0,U12+'Basic Price Adjustment'!$E35,"")</f>
        <v>87.24</v>
      </c>
      <c r="W12" s="117">
        <v>88</v>
      </c>
      <c r="X12" s="22">
        <f>IF(W12&lt;&gt;0,W12+'Basic Price Adjustment'!$E35,"")</f>
        <v>87.24</v>
      </c>
    </row>
    <row r="13" spans="1:24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117">
        <v>78.16</v>
      </c>
      <c r="J13" s="21">
        <f>IF(I13&lt;&gt;0,I13+'Basic Price Adjustment'!$E36,"")</f>
        <v>77.399999999999991</v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117">
        <v>77</v>
      </c>
      <c r="P13" s="21">
        <f>IF(O13&lt;&gt;0,O13+'Basic Price Adjustment'!$E36,"")</f>
        <v>76.239999999999995</v>
      </c>
      <c r="Q13" s="117">
        <v>66</v>
      </c>
      <c r="R13" s="21">
        <f>IF(Q13&lt;&gt;0,Q13+'Basic Price Adjustment'!$E36,"")</f>
        <v>65.239999999999995</v>
      </c>
      <c r="S13" s="117">
        <v>99</v>
      </c>
      <c r="T13" s="21">
        <f>IF(S13&lt;&gt;0,S13+'Basic Price Adjustment'!$E36,"")</f>
        <v>98.24</v>
      </c>
      <c r="U13" s="117">
        <v>88</v>
      </c>
      <c r="V13" s="21">
        <f>IF(U13&lt;&gt;0,U13+'Basic Price Adjustment'!$E36,"")</f>
        <v>87.24</v>
      </c>
      <c r="W13" s="117">
        <v>88</v>
      </c>
      <c r="X13" s="21">
        <f>IF(W13&lt;&gt;0,W13+'Basic Price Adjustment'!$E36,"")</f>
        <v>87.24</v>
      </c>
    </row>
    <row r="14" spans="1:24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57.71</v>
      </c>
      <c r="E14" s="117">
        <v>69</v>
      </c>
      <c r="F14" s="22">
        <f>IF(E14&lt;&gt;0,E14+'Basic Price Adjustment'!$E37,"")</f>
        <v>68.209999999999994</v>
      </c>
      <c r="G14" s="117">
        <v>58.5</v>
      </c>
      <c r="H14" s="22">
        <f>IF(G14&lt;&gt;0,G14+'Basic Price Adjustment'!$E37,"")</f>
        <v>57.71</v>
      </c>
      <c r="I14" s="117">
        <v>78.36</v>
      </c>
      <c r="J14" s="22">
        <f>IF(I14&lt;&gt;0,I14+'Basic Price Adjustment'!$E37,"")</f>
        <v>77.569999999999993</v>
      </c>
      <c r="K14" s="119">
        <v>73.03</v>
      </c>
      <c r="L14" s="22">
        <f>IF(K14&lt;&gt;0,K14+'Basic Price Adjustment'!$E37,"")</f>
        <v>72.239999999999995</v>
      </c>
      <c r="M14" s="119">
        <v>78.36</v>
      </c>
      <c r="N14" s="22">
        <f>IF(M14&lt;&gt;0,M14+'Basic Price Adjustment'!$E37,"")</f>
        <v>77.569999999999993</v>
      </c>
      <c r="O14" s="117">
        <v>77</v>
      </c>
      <c r="P14" s="22">
        <f>IF(O14&lt;&gt;0,O14+'Basic Price Adjustment'!$E37,"")</f>
        <v>76.209999999999994</v>
      </c>
      <c r="Q14" s="117">
        <v>66</v>
      </c>
      <c r="R14" s="22">
        <f>IF(Q14&lt;&gt;0,Q14+'Basic Price Adjustment'!$E37,"")</f>
        <v>65.209999999999994</v>
      </c>
      <c r="S14" s="117">
        <v>99</v>
      </c>
      <c r="T14" s="22">
        <f>IF(S14&lt;&gt;0,S14+'Basic Price Adjustment'!$E37,"")</f>
        <v>98.21</v>
      </c>
      <c r="U14" s="117">
        <v>88</v>
      </c>
      <c r="V14" s="22">
        <f>IF(U14&lt;&gt;0,U14+'Basic Price Adjustment'!$E37,"")</f>
        <v>87.21</v>
      </c>
      <c r="W14" s="117">
        <v>89.25</v>
      </c>
      <c r="X14" s="22">
        <f>IF(W14&lt;&gt;0,W14+'Basic Price Adjustment'!$E37,"")</f>
        <v>88.46</v>
      </c>
    </row>
    <row r="15" spans="1:24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117">
        <v>82.35</v>
      </c>
      <c r="J15" s="21">
        <f>IF(I15&lt;&gt;0,I15+'Basic Price Adjustment'!$E38,"")</f>
        <v>81.569999999999993</v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117">
        <v>92</v>
      </c>
      <c r="P15" s="21">
        <f>IF(O15&lt;&gt;0,O15+'Basic Price Adjustment'!$E38,"")</f>
        <v>91.22</v>
      </c>
      <c r="Q15" s="117">
        <v>87</v>
      </c>
      <c r="R15" s="21">
        <f>IF(Q15&lt;&gt;0,Q15+'Basic Price Adjustment'!$E38,"")</f>
        <v>86.22</v>
      </c>
      <c r="S15" s="117"/>
      <c r="T15" s="21" t="str">
        <f>IF(S15&lt;&gt;0,S15+'Basic Price Adjustment'!$E38,"")</f>
        <v/>
      </c>
      <c r="U15" s="117">
        <v>100</v>
      </c>
      <c r="V15" s="21">
        <f>IF(U15&lt;&gt;0,U15+'Basic Price Adjustment'!$E38,"")</f>
        <v>99.22</v>
      </c>
      <c r="W15" s="117">
        <v>102.75</v>
      </c>
      <c r="X15" s="21">
        <f>IF(W15&lt;&gt;0,W15+'Basic Price Adjustment'!$E38,"")</f>
        <v>101.97</v>
      </c>
    </row>
    <row r="16" spans="1:24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60.29</v>
      </c>
      <c r="E16" s="117">
        <v>71.8</v>
      </c>
      <c r="F16" s="22">
        <f>IF(E16&lt;&gt;0,E16+'Basic Price Adjustment'!$E39,"")</f>
        <v>71.09</v>
      </c>
      <c r="G16" s="117">
        <v>61</v>
      </c>
      <c r="H16" s="22">
        <f>IF(G16&lt;&gt;0,G16+'Basic Price Adjustment'!$E39,"")</f>
        <v>60.29</v>
      </c>
      <c r="I16" s="117">
        <v>78.19</v>
      </c>
      <c r="J16" s="22">
        <f>IF(I16&lt;&gt;0,I16+'Basic Price Adjustment'!$E39,"")</f>
        <v>77.48</v>
      </c>
      <c r="K16" s="120">
        <v>73.06</v>
      </c>
      <c r="L16" s="22">
        <f>IF(K16&lt;&gt;0,K16+'Basic Price Adjustment'!$E39,"")</f>
        <v>72.350000000000009</v>
      </c>
      <c r="M16" s="120">
        <v>78.33</v>
      </c>
      <c r="N16" s="22">
        <f>IF(M16&lt;&gt;0,M16+'Basic Price Adjustment'!$E39,"")</f>
        <v>77.62</v>
      </c>
      <c r="O16" s="117">
        <v>79</v>
      </c>
      <c r="P16" s="22">
        <f>IF(O16&lt;&gt;0,O16+'Basic Price Adjustment'!$E39,"")</f>
        <v>78.290000000000006</v>
      </c>
      <c r="Q16" s="117">
        <v>69</v>
      </c>
      <c r="R16" s="22">
        <f>IF(Q16&lt;&gt;0,Q16+'Basic Price Adjustment'!$E39,"")</f>
        <v>68.290000000000006</v>
      </c>
      <c r="S16" s="117">
        <v>98.5</v>
      </c>
      <c r="T16" s="22">
        <f>IF(S16&lt;&gt;0,S16+'Basic Price Adjustment'!$E39,"")</f>
        <v>97.79</v>
      </c>
      <c r="U16" s="117">
        <v>88</v>
      </c>
      <c r="V16" s="22">
        <f>IF(U16&lt;&gt;0,U16+'Basic Price Adjustment'!$E39,"")</f>
        <v>87.29</v>
      </c>
      <c r="W16" s="117">
        <v>89.25</v>
      </c>
      <c r="X16" s="22">
        <f>IF(W16&lt;&gt;0,W16+'Basic Price Adjustment'!$E39,"")</f>
        <v>88.54</v>
      </c>
    </row>
    <row r="17" spans="1:24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117">
        <v>83.3</v>
      </c>
      <c r="J17" s="21">
        <f>IF(I17&lt;&gt;0,I17+'Basic Price Adjustment'!$E40,"")</f>
        <v>82.35</v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117">
        <v>80.5</v>
      </c>
      <c r="P17" s="21">
        <f>IF(O17&lt;&gt;0,O17+'Basic Price Adjustment'!$E40,"")</f>
        <v>79.55</v>
      </c>
      <c r="Q17" s="117">
        <v>73.5</v>
      </c>
      <c r="R17" s="21">
        <f>IF(Q17&lt;&gt;0,Q17+'Basic Price Adjustment'!$E40,"")</f>
        <v>72.55</v>
      </c>
      <c r="S17" s="117">
        <v>108</v>
      </c>
      <c r="T17" s="21">
        <f>IF(S17&lt;&gt;0,S17+'Basic Price Adjustment'!$E40,"")</f>
        <v>107.05</v>
      </c>
      <c r="U17" s="117">
        <v>92</v>
      </c>
      <c r="V17" s="21">
        <f>IF(U17&lt;&gt;0,U17+'Basic Price Adjustment'!$E40,"")</f>
        <v>91.05</v>
      </c>
      <c r="W17" s="117">
        <v>92.25</v>
      </c>
      <c r="X17" s="21">
        <f>IF(W17&lt;&gt;0,W17+'Basic Price Adjustment'!$E40,"")</f>
        <v>91.3</v>
      </c>
    </row>
    <row r="18" spans="1:24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69.710000000000008</v>
      </c>
      <c r="E18" s="117">
        <v>80.3</v>
      </c>
      <c r="F18" s="22">
        <f>IF(E18&lt;&gt;0,E18+'Basic Price Adjustment'!$E41,"")</f>
        <v>79.36</v>
      </c>
      <c r="G18" s="117">
        <v>70.650000000000006</v>
      </c>
      <c r="H18" s="22">
        <f>IF(G18&lt;&gt;0,G18+'Basic Price Adjustment'!$E41,"")</f>
        <v>69.710000000000008</v>
      </c>
      <c r="I18" s="117">
        <v>88.54</v>
      </c>
      <c r="J18" s="22">
        <f>IF(I18&lt;&gt;0,I18+'Basic Price Adjustment'!$E41,"")</f>
        <v>87.600000000000009</v>
      </c>
      <c r="K18" s="119">
        <v>83.19</v>
      </c>
      <c r="L18" s="22">
        <f>IF(K18&lt;&gt;0,K18+'Basic Price Adjustment'!$E41,"")</f>
        <v>82.25</v>
      </c>
      <c r="M18" s="119">
        <v>88.54</v>
      </c>
      <c r="N18" s="22">
        <f>IF(M18&lt;&gt;0,M18+'Basic Price Adjustment'!$E41,"")</f>
        <v>87.600000000000009</v>
      </c>
      <c r="O18" s="117">
        <v>82.5</v>
      </c>
      <c r="P18" s="22">
        <f>IF(O18&lt;&gt;0,O18+'Basic Price Adjustment'!$E41,"")</f>
        <v>81.56</v>
      </c>
      <c r="Q18" s="117">
        <v>75.5</v>
      </c>
      <c r="R18" s="22">
        <f>IF(Q18&lt;&gt;0,Q18+'Basic Price Adjustment'!$E41,"")</f>
        <v>74.56</v>
      </c>
      <c r="S18" s="117">
        <v>110</v>
      </c>
      <c r="T18" s="22">
        <f>IF(S18&lt;&gt;0,S18+'Basic Price Adjustment'!$E41,"")</f>
        <v>109.06</v>
      </c>
      <c r="U18" s="117">
        <v>103</v>
      </c>
      <c r="V18" s="22">
        <f>IF(U18&lt;&gt;0,U18+'Basic Price Adjustment'!$E41,"")</f>
        <v>102.06</v>
      </c>
      <c r="W18" s="117">
        <v>102.75</v>
      </c>
      <c r="X18" s="22">
        <f>IF(W18&lt;&gt;0,W18+'Basic Price Adjustment'!$E41,"")</f>
        <v>101.81</v>
      </c>
    </row>
    <row r="19" spans="1:24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117">
        <v>83.31</v>
      </c>
      <c r="J19" s="21">
        <f>IF(I19&lt;&gt;0,I19+'Basic Price Adjustment'!$E42,"")</f>
        <v>82.37</v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117">
        <v>80.5</v>
      </c>
      <c r="P19" s="21">
        <f>IF(O19&lt;&gt;0,O19+'Basic Price Adjustment'!$E42,"")</f>
        <v>79.56</v>
      </c>
      <c r="Q19" s="117">
        <v>73.5</v>
      </c>
      <c r="R19" s="21">
        <f>IF(Q19&lt;&gt;0,Q19+'Basic Price Adjustment'!$E42,"")</f>
        <v>72.56</v>
      </c>
      <c r="S19" s="117">
        <v>108</v>
      </c>
      <c r="T19" s="21">
        <f>IF(S19&lt;&gt;0,S19+'Basic Price Adjustment'!$E42,"")</f>
        <v>107.06</v>
      </c>
      <c r="U19" s="117">
        <v>92</v>
      </c>
      <c r="V19" s="21">
        <f>IF(U19&lt;&gt;0,U19+'Basic Price Adjustment'!$E42,"")</f>
        <v>91.06</v>
      </c>
      <c r="W19" s="117">
        <v>91.5</v>
      </c>
      <c r="X19" s="21">
        <f>IF(W19&lt;&gt;0,W19+'Basic Price Adjustment'!$E42,"")</f>
        <v>90.56</v>
      </c>
    </row>
    <row r="20" spans="1:24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66.88</v>
      </c>
      <c r="E20" s="117">
        <v>78</v>
      </c>
      <c r="F20" s="22">
        <f>IF(E20&lt;&gt;0,E20+'Basic Price Adjustment'!$E43,"")</f>
        <v>77.08</v>
      </c>
      <c r="G20" s="117">
        <v>67.8</v>
      </c>
      <c r="H20" s="22">
        <f>IF(G20&lt;&gt;0,G20+'Basic Price Adjustment'!$E43,"")</f>
        <v>66.88</v>
      </c>
      <c r="I20" s="117">
        <v>88.7</v>
      </c>
      <c r="J20" s="22">
        <f>IF(I20&lt;&gt;0,I20+'Basic Price Adjustment'!$E43,"")</f>
        <v>87.78</v>
      </c>
      <c r="K20" s="119">
        <v>83.2</v>
      </c>
      <c r="L20" s="22">
        <f>IF(K20&lt;&gt;0,K20+'Basic Price Adjustment'!$E43,"")</f>
        <v>82.28</v>
      </c>
      <c r="M20" s="119">
        <v>88.7</v>
      </c>
      <c r="N20" s="22">
        <f>IF(M20&lt;&gt;0,M20+'Basic Price Adjustment'!$E43,"")</f>
        <v>87.78</v>
      </c>
      <c r="O20" s="117">
        <v>100</v>
      </c>
      <c r="P20" s="22">
        <f>IF(O20&lt;&gt;0,O20+'Basic Price Adjustment'!$E43,"")</f>
        <v>99.08</v>
      </c>
      <c r="Q20" s="117">
        <v>93</v>
      </c>
      <c r="R20" s="22">
        <f>IF(Q20&lt;&gt;0,Q20+'Basic Price Adjustment'!$E43,"")</f>
        <v>92.08</v>
      </c>
      <c r="S20" s="117">
        <v>110</v>
      </c>
      <c r="T20" s="22">
        <f>IF(S20&lt;&gt;0,S20+'Basic Price Adjustment'!$E43,"")</f>
        <v>109.08</v>
      </c>
      <c r="U20" s="117">
        <v>100</v>
      </c>
      <c r="V20" s="22">
        <f>IF(U20&lt;&gt;0,U20+'Basic Price Adjustment'!$E43,"")</f>
        <v>99.08</v>
      </c>
      <c r="W20" s="117">
        <v>101.75</v>
      </c>
      <c r="X20" s="22">
        <f>IF(W20&lt;&gt;0,W20+'Basic Price Adjustment'!$E43,"")</f>
        <v>100.83</v>
      </c>
    </row>
    <row r="21" spans="1:24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117">
        <v>104.61</v>
      </c>
      <c r="J21" s="21">
        <f>IF(I21&lt;&gt;0,I21+'Basic Price Adjustment'!$E44,"")</f>
        <v>103.42999999999999</v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117">
        <v>112</v>
      </c>
      <c r="P21" s="21">
        <f>IF(O21&lt;&gt;0,O21+'Basic Price Adjustment'!$E44,"")</f>
        <v>110.82</v>
      </c>
      <c r="Q21" s="117">
        <v>95</v>
      </c>
      <c r="R21" s="21">
        <f>IF(Q21&lt;&gt;0,Q21+'Basic Price Adjustment'!$E44,"")</f>
        <v>93.82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102.82</v>
      </c>
    </row>
    <row r="22" spans="1:24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101.89</v>
      </c>
      <c r="E22" s="117">
        <v>107</v>
      </c>
      <c r="F22" s="22">
        <f>IF(E22&lt;&gt;0,E22+'Basic Price Adjustment'!$E45,"")</f>
        <v>105.89</v>
      </c>
      <c r="G22" s="117">
        <v>103</v>
      </c>
      <c r="H22" s="22">
        <f>IF(G22&lt;&gt;0,G22+'Basic Price Adjustment'!$E45,"")</f>
        <v>101.89</v>
      </c>
      <c r="I22" s="117">
        <v>107.35</v>
      </c>
      <c r="J22" s="22">
        <f>IF(I22&lt;&gt;0,I22+'Basic Price Adjustment'!$E45,"")</f>
        <v>106.24</v>
      </c>
      <c r="K22" s="120">
        <v>93.47</v>
      </c>
      <c r="L22" s="22">
        <f>IF(K22&lt;&gt;0,K22+'Basic Price Adjustment'!$E45,"")</f>
        <v>92.36</v>
      </c>
      <c r="M22" s="120">
        <v>115.06</v>
      </c>
      <c r="N22" s="22">
        <f>IF(M22&lt;&gt;0,M22+'Basic Price Adjustment'!$E45,"")</f>
        <v>113.95</v>
      </c>
      <c r="O22" s="117">
        <v>124</v>
      </c>
      <c r="P22" s="22">
        <f>IF(O22&lt;&gt;0,O22+'Basic Price Adjustment'!$E45,"")</f>
        <v>122.89</v>
      </c>
      <c r="Q22" s="117">
        <v>116</v>
      </c>
      <c r="R22" s="22">
        <f>IF(Q22&lt;&gt;0,Q22+'Basic Price Adjustment'!$E45,"")</f>
        <v>114.89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102.89</v>
      </c>
    </row>
    <row r="23" spans="1:24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117">
        <v>100.87</v>
      </c>
      <c r="J23" s="21">
        <f>IF(I23&lt;&gt;0,I23+'Basic Price Adjustment'!$E46,"")</f>
        <v>99.740000000000009</v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117">
        <v>110</v>
      </c>
      <c r="P23" s="21">
        <f>IF(O23&lt;&gt;0,O23+'Basic Price Adjustment'!$E46,"")</f>
        <v>108.87</v>
      </c>
      <c r="Q23" s="117">
        <v>94</v>
      </c>
      <c r="R23" s="21">
        <f>IF(Q23&lt;&gt;0,Q23+'Basic Price Adjustment'!$E46,"")</f>
        <v>92.87</v>
      </c>
      <c r="S23" s="117">
        <v>117</v>
      </c>
      <c r="T23" s="21">
        <f>IF(S23&lt;&gt;0,S23+'Basic Price Adjustment'!$E46,"")</f>
        <v>115.87</v>
      </c>
      <c r="U23" s="117">
        <v>102</v>
      </c>
      <c r="V23" s="21">
        <f>IF(U23&lt;&gt;0,U23+'Basic Price Adjustment'!$E46,"")</f>
        <v>100.87</v>
      </c>
      <c r="W23" s="117">
        <v>104</v>
      </c>
      <c r="X23" s="21">
        <f>IF(W23&lt;&gt;0,W23+'Basic Price Adjustment'!$E46,"")</f>
        <v>102.87</v>
      </c>
    </row>
    <row r="24" spans="1:24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78.84</v>
      </c>
      <c r="E24" s="117">
        <v>97</v>
      </c>
      <c r="F24" s="22">
        <f>IF(E24&lt;&gt;0,E24+'Basic Price Adjustment'!$E47,"")</f>
        <v>95.84</v>
      </c>
      <c r="G24" s="117">
        <v>80</v>
      </c>
      <c r="H24" s="22">
        <f>IF(G24&lt;&gt;0,G24+'Basic Price Adjustment'!$E47,"")</f>
        <v>78.84</v>
      </c>
      <c r="I24" s="117">
        <v>104.33</v>
      </c>
      <c r="J24" s="22">
        <f>IF(I24&lt;&gt;0,I24+'Basic Price Adjustment'!$E47,"")</f>
        <v>103.17</v>
      </c>
      <c r="K24" s="120">
        <v>97.42</v>
      </c>
      <c r="L24" s="22">
        <f>IF(K24&lt;&gt;0,K24+'Basic Price Adjustment'!$E47,"")</f>
        <v>96.26</v>
      </c>
      <c r="M24" s="120">
        <v>111.37</v>
      </c>
      <c r="N24" s="22">
        <f>IF(M24&lt;&gt;0,M24+'Basic Price Adjustment'!$E47,"")</f>
        <v>110.21000000000001</v>
      </c>
      <c r="O24" s="117">
        <v>121</v>
      </c>
      <c r="P24" s="22">
        <f>IF(O24&lt;&gt;0,O24+'Basic Price Adjustment'!$E47,"")</f>
        <v>119.84</v>
      </c>
      <c r="Q24" s="117">
        <v>120</v>
      </c>
      <c r="R24" s="22">
        <f>IF(Q24&lt;&gt;0,Q24+'Basic Price Adjustment'!$E47,"")</f>
        <v>118.84</v>
      </c>
      <c r="S24" s="117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102.84</v>
      </c>
      <c r="W24" s="117">
        <v>104</v>
      </c>
      <c r="X24" s="22">
        <f>IF(W24&lt;&gt;0,W24+'Basic Price Adjustment'!$E47,"")</f>
        <v>102.84</v>
      </c>
    </row>
    <row r="25" spans="1:24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117">
        <v>89.45</v>
      </c>
      <c r="J25" s="21">
        <f>IF(I25&lt;&gt;0,I25+'Basic Price Adjustment'!$E48,"")</f>
        <v>88.59</v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117">
        <v>80</v>
      </c>
      <c r="P25" s="21">
        <f>IF(O25&lt;&gt;0,O25+'Basic Price Adjustment'!$E48,"")</f>
        <v>79.14</v>
      </c>
      <c r="Q25" s="117">
        <v>73</v>
      </c>
      <c r="R25" s="21">
        <f>IF(Q25&lt;&gt;0,Q25+'Basic Price Adjustment'!$E48,"")</f>
        <v>72.14</v>
      </c>
      <c r="S25" s="117">
        <v>105</v>
      </c>
      <c r="T25" s="21">
        <f>IF(S25&lt;&gt;0,S25+'Basic Price Adjustment'!$E48,"")</f>
        <v>104.14</v>
      </c>
      <c r="U25" s="117">
        <v>96</v>
      </c>
      <c r="V25" s="21">
        <f>IF(U25&lt;&gt;0,U25+'Basic Price Adjustment'!$E48,"")</f>
        <v>95.14</v>
      </c>
      <c r="W25" s="117">
        <v>94.25</v>
      </c>
      <c r="X25" s="21">
        <f>IF(W25&lt;&gt;0,W25+'Basic Price Adjustment'!$E48,"")</f>
        <v>93.39</v>
      </c>
    </row>
    <row r="26" spans="1:24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68.34</v>
      </c>
      <c r="E26" s="117">
        <v>81.400000000000006</v>
      </c>
      <c r="F26" s="22">
        <f>IF(E26&lt;&gt;0,E26+'Basic Price Adjustment'!$E49,"")</f>
        <v>80.540000000000006</v>
      </c>
      <c r="G26" s="117">
        <v>69.2</v>
      </c>
      <c r="H26" s="22">
        <f>IF(G26&lt;&gt;0,G26+'Basic Price Adjustment'!$E49,"")</f>
        <v>68.34</v>
      </c>
      <c r="I26" s="117">
        <v>92.33</v>
      </c>
      <c r="J26" s="22">
        <f>IF(I26&lt;&gt;0,I26+'Basic Price Adjustment'!$E49,"")</f>
        <v>91.47</v>
      </c>
      <c r="K26" s="120">
        <v>82.75</v>
      </c>
      <c r="L26" s="22">
        <f>IF(K26&lt;&gt;0,K26+'Basic Price Adjustment'!$E49,"")</f>
        <v>81.89</v>
      </c>
      <c r="M26" s="120">
        <v>95.88</v>
      </c>
      <c r="N26" s="22">
        <f>IF(M26&lt;&gt;0,M26+'Basic Price Adjustment'!$E49,"")</f>
        <v>95.02</v>
      </c>
      <c r="O26" s="117">
        <v>102</v>
      </c>
      <c r="P26" s="22">
        <f>IF(O26&lt;&gt;0,O26+'Basic Price Adjustment'!$E49,"")</f>
        <v>101.14</v>
      </c>
      <c r="Q26" s="117">
        <v>97</v>
      </c>
      <c r="R26" s="22">
        <f>IF(Q26&lt;&gt;0,Q26+'Basic Price Adjustment'!$E49,"")</f>
        <v>96.14</v>
      </c>
      <c r="S26" s="117">
        <v>105</v>
      </c>
      <c r="T26" s="22">
        <f>IF(S26&lt;&gt;0,S26+'Basic Price Adjustment'!$E49,"")</f>
        <v>104.14</v>
      </c>
      <c r="U26" s="117">
        <v>102</v>
      </c>
      <c r="V26" s="22">
        <f>IF(U26&lt;&gt;0,U26+'Basic Price Adjustment'!$E49,"")</f>
        <v>101.14</v>
      </c>
      <c r="W26" s="117">
        <v>104.75</v>
      </c>
      <c r="X26" s="22">
        <f>IF(W26&lt;&gt;0,W26+'Basic Price Adjustment'!$E49,"")</f>
        <v>103.89</v>
      </c>
    </row>
    <row r="27" spans="1:24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118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121.4</v>
      </c>
    </row>
    <row r="28" spans="1:24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98.82</v>
      </c>
      <c r="E28" s="118">
        <v>105</v>
      </c>
      <c r="F28" s="26">
        <f>IF(E28&lt;&gt;0,E28+'Basic Price Adjustment'!$E51,"")</f>
        <v>103.82</v>
      </c>
      <c r="G28" s="118">
        <v>105</v>
      </c>
      <c r="H28" s="26">
        <f>IF(G28&lt;&gt;0,G28+'Basic Price Adjustment'!$E51,"")</f>
        <v>103.82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111.32</v>
      </c>
    </row>
  </sheetData>
  <mergeCells count="54">
    <mergeCell ref="M8:N8"/>
    <mergeCell ref="O3:R3"/>
    <mergeCell ref="U7:V7"/>
    <mergeCell ref="U8:V8"/>
    <mergeCell ref="Q8:R8"/>
    <mergeCell ref="O8:P8"/>
    <mergeCell ref="S8:T8"/>
    <mergeCell ref="S7:T7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I6:J6"/>
    <mergeCell ref="K6:L6"/>
    <mergeCell ref="G6:H6"/>
    <mergeCell ref="Q6:R6"/>
    <mergeCell ref="C4:H4"/>
    <mergeCell ref="E6:F6"/>
    <mergeCell ref="I4:N4"/>
    <mergeCell ref="A3:A8"/>
    <mergeCell ref="B3:B4"/>
    <mergeCell ref="B5:B6"/>
    <mergeCell ref="K8:L8"/>
    <mergeCell ref="S3:T3"/>
    <mergeCell ref="S6:T6"/>
    <mergeCell ref="C8:D8"/>
    <mergeCell ref="E8:F8"/>
    <mergeCell ref="G8:H8"/>
    <mergeCell ref="I8:J8"/>
    <mergeCell ref="E7:F7"/>
    <mergeCell ref="M6:N6"/>
    <mergeCell ref="C5:H5"/>
    <mergeCell ref="I5:N5"/>
    <mergeCell ref="C6:D6"/>
    <mergeCell ref="O6:P6"/>
    <mergeCell ref="C2:H2"/>
    <mergeCell ref="I2:N2"/>
    <mergeCell ref="O2:R2"/>
    <mergeCell ref="S2:T2"/>
    <mergeCell ref="U2:V2"/>
    <mergeCell ref="W7:X7"/>
    <mergeCell ref="W8:X8"/>
    <mergeCell ref="U3:X3"/>
    <mergeCell ref="U5:X5"/>
    <mergeCell ref="W2:X2"/>
    <mergeCell ref="W4:X4"/>
    <mergeCell ref="W6:X6"/>
    <mergeCell ref="U4:V4"/>
    <mergeCell ref="U6:V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55" t="s">
        <v>312</v>
      </c>
      <c r="D2" s="155"/>
      <c r="E2" s="155" t="s">
        <v>300</v>
      </c>
      <c r="F2" s="155"/>
      <c r="G2" s="155"/>
      <c r="H2" s="155"/>
      <c r="I2" s="155"/>
      <c r="J2" s="155"/>
      <c r="K2" s="155" t="s">
        <v>298</v>
      </c>
      <c r="L2" s="155"/>
    </row>
    <row r="3" spans="1:12" s="27" customFormat="1" ht="30" customHeight="1" x14ac:dyDescent="0.2">
      <c r="A3" s="163" t="s">
        <v>10</v>
      </c>
      <c r="B3" s="163" t="s">
        <v>245</v>
      </c>
      <c r="C3" s="174" t="s">
        <v>256</v>
      </c>
      <c r="D3" s="176"/>
      <c r="E3" s="174" t="s">
        <v>251</v>
      </c>
      <c r="F3" s="175"/>
      <c r="G3" s="175"/>
      <c r="H3" s="175"/>
      <c r="I3" s="175"/>
      <c r="J3" s="176"/>
      <c r="K3" s="174" t="s">
        <v>252</v>
      </c>
      <c r="L3" s="176"/>
    </row>
    <row r="4" spans="1:12" s="27" customFormat="1" ht="30" customHeight="1" thickBot="1" x14ac:dyDescent="0.25">
      <c r="A4" s="164"/>
      <c r="B4" s="165"/>
      <c r="C4" s="168"/>
      <c r="D4" s="169"/>
      <c r="E4" s="178"/>
      <c r="F4" s="187"/>
      <c r="G4" s="187"/>
      <c r="H4" s="187"/>
      <c r="I4" s="187"/>
      <c r="J4" s="179"/>
      <c r="K4" s="178"/>
      <c r="L4" s="179"/>
    </row>
    <row r="5" spans="1:12" s="27" customFormat="1" ht="30" customHeight="1" x14ac:dyDescent="0.2">
      <c r="A5" s="164"/>
      <c r="B5" s="166" t="s">
        <v>11</v>
      </c>
      <c r="C5" s="174" t="s">
        <v>95</v>
      </c>
      <c r="D5" s="176"/>
      <c r="E5" s="174" t="s">
        <v>50</v>
      </c>
      <c r="F5" s="175"/>
      <c r="G5" s="175"/>
      <c r="H5" s="175"/>
      <c r="I5" s="175"/>
      <c r="J5" s="176"/>
      <c r="K5" s="174" t="s">
        <v>28</v>
      </c>
      <c r="L5" s="176"/>
    </row>
    <row r="6" spans="1:12" s="27" customFormat="1" ht="30" customHeight="1" thickBot="1" x14ac:dyDescent="0.25">
      <c r="A6" s="164"/>
      <c r="B6" s="167"/>
      <c r="C6" s="168" t="s">
        <v>71</v>
      </c>
      <c r="D6" s="169"/>
      <c r="E6" s="178" t="s">
        <v>61</v>
      </c>
      <c r="F6" s="179"/>
      <c r="G6" s="178" t="s">
        <v>99</v>
      </c>
      <c r="H6" s="179"/>
      <c r="I6" s="178" t="s">
        <v>62</v>
      </c>
      <c r="J6" s="179"/>
      <c r="K6" s="178" t="s">
        <v>242</v>
      </c>
      <c r="L6" s="179"/>
    </row>
    <row r="7" spans="1:12" ht="20.100000000000001" customHeight="1" x14ac:dyDescent="0.2">
      <c r="A7" s="164"/>
      <c r="B7" s="23" t="s">
        <v>15</v>
      </c>
      <c r="C7" s="170" t="s">
        <v>72</v>
      </c>
      <c r="D7" s="171"/>
      <c r="E7" s="170" t="s">
        <v>63</v>
      </c>
      <c r="F7" s="171"/>
      <c r="G7" s="170" t="s">
        <v>51</v>
      </c>
      <c r="H7" s="171"/>
      <c r="I7" s="170" t="s">
        <v>320</v>
      </c>
      <c r="J7" s="171"/>
      <c r="K7" s="170" t="s">
        <v>243</v>
      </c>
      <c r="L7" s="171"/>
    </row>
    <row r="8" spans="1:12" ht="20.100000000000001" customHeight="1" thickBot="1" x14ac:dyDescent="0.25">
      <c r="A8" s="165"/>
      <c r="B8" s="24"/>
      <c r="C8" s="180" t="s">
        <v>73</v>
      </c>
      <c r="D8" s="181"/>
      <c r="E8" s="180" t="s">
        <v>65</v>
      </c>
      <c r="F8" s="181"/>
      <c r="G8" s="180" t="s">
        <v>52</v>
      </c>
      <c r="H8" s="181"/>
      <c r="I8" s="180" t="s">
        <v>69</v>
      </c>
      <c r="J8" s="181"/>
      <c r="K8" s="180" t="s">
        <v>244</v>
      </c>
      <c r="L8" s="181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60.92</v>
      </c>
      <c r="E10" s="129">
        <v>55</v>
      </c>
      <c r="F10" s="25">
        <f>IF(E10&lt;&gt;0,E10+'Basic Price Adjustment'!$E33,"")</f>
        <v>54.42</v>
      </c>
      <c r="G10" s="129">
        <v>65.5</v>
      </c>
      <c r="H10" s="25">
        <f>IF(G10&lt;&gt;0,G10+'Basic Price Adjustment'!$E33,"")</f>
        <v>64.92</v>
      </c>
      <c r="I10" s="129">
        <v>55</v>
      </c>
      <c r="J10" s="25">
        <f>IF(I10&lt;&gt;0,I10+'Basic Price Adjustment'!$E33,"")</f>
        <v>54.42</v>
      </c>
      <c r="K10" s="129">
        <v>71.5</v>
      </c>
      <c r="L10" s="25">
        <f>IF(K10&lt;&gt;0,K10+'Basic Price Adjustment'!$E33,"")</f>
        <v>70.92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65.84</v>
      </c>
      <c r="E11" s="117">
        <v>57.25</v>
      </c>
      <c r="F11" s="21">
        <f>IF(E11&lt;&gt;0,E11+'Basic Price Adjustment'!$E34,"")</f>
        <v>56.59</v>
      </c>
      <c r="G11" s="117">
        <v>69</v>
      </c>
      <c r="H11" s="21">
        <f>IF(G11&lt;&gt;0,G11+'Basic Price Adjustment'!$E34,"")</f>
        <v>68.34</v>
      </c>
      <c r="I11" s="117">
        <v>57.25</v>
      </c>
      <c r="J11" s="21">
        <f>IF(I11&lt;&gt;0,I11+'Basic Price Adjustment'!$E34,"")</f>
        <v>56.59</v>
      </c>
      <c r="K11" s="117">
        <v>71.5</v>
      </c>
      <c r="L11" s="21">
        <f>IF(K11&lt;&gt;0,K11+'Basic Price Adjustment'!$E34,"")</f>
        <v>70.84</v>
      </c>
    </row>
    <row r="12" spans="1:12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65.239999999999995</v>
      </c>
      <c r="E12" s="117">
        <v>57.75</v>
      </c>
      <c r="F12" s="22">
        <f>IF(E12&lt;&gt;0,E12+'Basic Price Adjustment'!$E35,"")</f>
        <v>56.99</v>
      </c>
      <c r="G12" s="117">
        <v>68</v>
      </c>
      <c r="H12" s="22">
        <f>IF(G12&lt;&gt;0,G12+'Basic Price Adjustment'!$E35,"")</f>
        <v>67.239999999999995</v>
      </c>
      <c r="I12" s="117">
        <v>57.75</v>
      </c>
      <c r="J12" s="22">
        <f>IF(I12&lt;&gt;0,I12+'Basic Price Adjustment'!$E35,"")</f>
        <v>56.99</v>
      </c>
      <c r="K12" s="117">
        <v>77</v>
      </c>
      <c r="L12" s="22">
        <f>IF(K12&lt;&gt;0,K12+'Basic Price Adjustment'!$E35,"")</f>
        <v>76.239999999999995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65.239999999999995</v>
      </c>
      <c r="E13" s="117">
        <v>57.75</v>
      </c>
      <c r="F13" s="21">
        <f>IF(E13&lt;&gt;0,E13+'Basic Price Adjustment'!$E36,"")</f>
        <v>56.99</v>
      </c>
      <c r="G13" s="117">
        <v>68</v>
      </c>
      <c r="H13" s="21">
        <f>IF(G13&lt;&gt;0,G13+'Basic Price Adjustment'!$E36,"")</f>
        <v>67.239999999999995</v>
      </c>
      <c r="I13" s="117">
        <v>57.75</v>
      </c>
      <c r="J13" s="21">
        <f>IF(I13&lt;&gt;0,I13+'Basic Price Adjustment'!$E36,"")</f>
        <v>56.99</v>
      </c>
      <c r="K13" s="117">
        <v>77</v>
      </c>
      <c r="L13" s="21">
        <f>IF(K13&lt;&gt;0,K13+'Basic Price Adjustment'!$E36,"")</f>
        <v>76.239999999999995</v>
      </c>
    </row>
    <row r="14" spans="1:12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66.209999999999994</v>
      </c>
      <c r="E14" s="117">
        <v>58.5</v>
      </c>
      <c r="F14" s="22">
        <f>IF(E14&lt;&gt;0,E14+'Basic Price Adjustment'!$E37,"")</f>
        <v>57.71</v>
      </c>
      <c r="G14" s="117">
        <v>69</v>
      </c>
      <c r="H14" s="22">
        <f>IF(G14&lt;&gt;0,G14+'Basic Price Adjustment'!$E37,"")</f>
        <v>68.209999999999994</v>
      </c>
      <c r="I14" s="117">
        <v>58.5</v>
      </c>
      <c r="J14" s="22">
        <f>IF(I14&lt;&gt;0,I14+'Basic Price Adjustment'!$E37,"")</f>
        <v>57.71</v>
      </c>
      <c r="K14" s="117">
        <v>77</v>
      </c>
      <c r="L14" s="22">
        <f>IF(K14&lt;&gt;0,K14+'Basic Price Adjustment'!$E37,"")</f>
        <v>76.209999999999994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77.22</v>
      </c>
      <c r="E15" s="117">
        <v>62</v>
      </c>
      <c r="F15" s="21">
        <f>IF(E15&lt;&gt;0,E15+'Basic Price Adjustment'!$E38,"")</f>
        <v>61.22</v>
      </c>
      <c r="G15" s="117">
        <v>74</v>
      </c>
      <c r="H15" s="21">
        <f>IF(G15&lt;&gt;0,G15+'Basic Price Adjustment'!$E38,"")</f>
        <v>73.22</v>
      </c>
      <c r="I15" s="117">
        <v>62</v>
      </c>
      <c r="J15" s="21">
        <f>IF(I15&lt;&gt;0,I15+'Basic Price Adjustment'!$E38,"")</f>
        <v>61.22</v>
      </c>
      <c r="K15" s="117">
        <v>93</v>
      </c>
      <c r="L15" s="21">
        <f>IF(K15&lt;&gt;0,K15+'Basic Price Adjustment'!$E38,"")</f>
        <v>92.22</v>
      </c>
    </row>
    <row r="16" spans="1:12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66.290000000000006</v>
      </c>
      <c r="E16" s="117">
        <v>61</v>
      </c>
      <c r="F16" s="22">
        <f>IF(E16&lt;&gt;0,E16+'Basic Price Adjustment'!$E39,"")</f>
        <v>60.29</v>
      </c>
      <c r="G16" s="117">
        <v>71.8</v>
      </c>
      <c r="H16" s="22">
        <f>IF(G16&lt;&gt;0,G16+'Basic Price Adjustment'!$E39,"")</f>
        <v>71.09</v>
      </c>
      <c r="I16" s="117">
        <v>61</v>
      </c>
      <c r="J16" s="22">
        <f>IF(I16&lt;&gt;0,I16+'Basic Price Adjustment'!$E39,"")</f>
        <v>60.29</v>
      </c>
      <c r="K16" s="117">
        <v>79</v>
      </c>
      <c r="L16" s="22">
        <f>IF(K16&lt;&gt;0,K16+'Basic Price Adjustment'!$E39,"")</f>
        <v>78.290000000000006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70.55</v>
      </c>
      <c r="E17" s="117">
        <v>67</v>
      </c>
      <c r="F17" s="21">
        <f>IF(E17&lt;&gt;0,E17+'Basic Price Adjustment'!$E40,"")</f>
        <v>66.05</v>
      </c>
      <c r="G17" s="117">
        <v>76</v>
      </c>
      <c r="H17" s="21">
        <f>IF(G17&lt;&gt;0,G17+'Basic Price Adjustment'!$E40,"")</f>
        <v>75.05</v>
      </c>
      <c r="I17" s="117">
        <v>67</v>
      </c>
      <c r="J17" s="21">
        <f>IF(I17&lt;&gt;0,I17+'Basic Price Adjustment'!$E40,"")</f>
        <v>66.05</v>
      </c>
      <c r="K17" s="117">
        <v>84</v>
      </c>
      <c r="L17" s="21">
        <f>IF(K17&lt;&gt;0,K17+'Basic Price Adjustment'!$E40,"")</f>
        <v>83.05</v>
      </c>
    </row>
    <row r="18" spans="1:12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80.06</v>
      </c>
      <c r="E18" s="117">
        <v>70.650000000000006</v>
      </c>
      <c r="F18" s="22">
        <f>IF(E18&lt;&gt;0,E18+'Basic Price Adjustment'!$E41,"")</f>
        <v>69.710000000000008</v>
      </c>
      <c r="G18" s="117">
        <v>80.3</v>
      </c>
      <c r="H18" s="22">
        <f>IF(G18&lt;&gt;0,G18+'Basic Price Adjustment'!$E41,"")</f>
        <v>79.36</v>
      </c>
      <c r="I18" s="117">
        <v>70.650000000000006</v>
      </c>
      <c r="J18" s="22">
        <f>IF(I18&lt;&gt;0,I18+'Basic Price Adjustment'!$E41,"")</f>
        <v>69.710000000000008</v>
      </c>
      <c r="K18" s="117">
        <v>97</v>
      </c>
      <c r="L18" s="22">
        <f>IF(K18&lt;&gt;0,K18+'Basic Price Adjustment'!$E41,"")</f>
        <v>96.06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69.56</v>
      </c>
      <c r="E19" s="117">
        <v>67</v>
      </c>
      <c r="F19" s="21">
        <f>IF(E19&lt;&gt;0,E19+'Basic Price Adjustment'!$E42,"")</f>
        <v>66.06</v>
      </c>
      <c r="G19" s="117">
        <v>76</v>
      </c>
      <c r="H19" s="21">
        <f>IF(G19&lt;&gt;0,G19+'Basic Price Adjustment'!$E42,"")</f>
        <v>75.06</v>
      </c>
      <c r="I19" s="117">
        <v>67</v>
      </c>
      <c r="J19" s="21">
        <f>IF(I19&lt;&gt;0,I19+'Basic Price Adjustment'!$E42,"")</f>
        <v>66.06</v>
      </c>
      <c r="K19" s="117">
        <v>82</v>
      </c>
      <c r="L19" s="21">
        <f>IF(K19&lt;&gt;0,K19+'Basic Price Adjustment'!$E42,"")</f>
        <v>81.06</v>
      </c>
    </row>
    <row r="20" spans="1:12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80.08</v>
      </c>
      <c r="E20" s="117">
        <v>67.8</v>
      </c>
      <c r="F20" s="22">
        <f>IF(E20&lt;&gt;0,E20+'Basic Price Adjustment'!$E43,"")</f>
        <v>66.88</v>
      </c>
      <c r="G20" s="117">
        <v>78</v>
      </c>
      <c r="H20" s="22">
        <f>IF(G20&lt;&gt;0,G20+'Basic Price Adjustment'!$E43,"")</f>
        <v>77.08</v>
      </c>
      <c r="I20" s="117">
        <v>67.8</v>
      </c>
      <c r="J20" s="22">
        <f>IF(I20&lt;&gt;0,I20+'Basic Price Adjustment'!$E43,"")</f>
        <v>66.88</v>
      </c>
      <c r="K20" s="117">
        <v>97</v>
      </c>
      <c r="L20" s="22">
        <f>IF(K20&lt;&gt;0,K20+'Basic Price Adjustment'!$E43,"")</f>
        <v>96.08</v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82.82</v>
      </c>
      <c r="E21" s="117">
        <v>100</v>
      </c>
      <c r="F21" s="21">
        <f>IF(E21&lt;&gt;0,E21+'Basic Price Adjustment'!$E44,"")</f>
        <v>98.82</v>
      </c>
      <c r="G21" s="117">
        <v>104</v>
      </c>
      <c r="H21" s="21">
        <f>IF(G21&lt;&gt;0,G21+'Basic Price Adjustment'!$E44,"")</f>
        <v>102.82</v>
      </c>
      <c r="I21" s="117">
        <v>100</v>
      </c>
      <c r="J21" s="21">
        <f>IF(I21&lt;&gt;0,I21+'Basic Price Adjustment'!$E44,"")</f>
        <v>98.82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96.89</v>
      </c>
      <c r="E22" s="117">
        <v>103</v>
      </c>
      <c r="F22" s="22">
        <f>IF(E22&lt;&gt;0,E22+'Basic Price Adjustment'!$E45,"")</f>
        <v>101.89</v>
      </c>
      <c r="G22" s="117">
        <v>107</v>
      </c>
      <c r="H22" s="22">
        <f>IF(G22&lt;&gt;0,G22+'Basic Price Adjustment'!$E45,"")</f>
        <v>105.89</v>
      </c>
      <c r="I22" s="117">
        <v>103</v>
      </c>
      <c r="J22" s="22">
        <f>IF(I22&lt;&gt;0,I22+'Basic Price Adjustment'!$E45,"")</f>
        <v>101.89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81.87</v>
      </c>
      <c r="E23" s="117">
        <v>77.8</v>
      </c>
      <c r="F23" s="21">
        <f>IF(E23&lt;&gt;0,E23+'Basic Price Adjustment'!$E46,"")</f>
        <v>76.67</v>
      </c>
      <c r="G23" s="117">
        <v>93</v>
      </c>
      <c r="H23" s="21">
        <f>IF(G23&lt;&gt;0,G23+'Basic Price Adjustment'!$E46,"")</f>
        <v>91.87</v>
      </c>
      <c r="I23" s="117">
        <v>77.8</v>
      </c>
      <c r="J23" s="21">
        <f>IF(I23&lt;&gt;0,I23+'Basic Price Adjustment'!$E46,"")</f>
        <v>76.67</v>
      </c>
      <c r="K23" s="117">
        <v>104</v>
      </c>
      <c r="L23" s="21">
        <f>IF(K23&lt;&gt;0,K23+'Basic Price Adjustment'!$E46,"")</f>
        <v>102.87</v>
      </c>
    </row>
    <row r="24" spans="1:12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98.84</v>
      </c>
      <c r="E24" s="117">
        <v>80</v>
      </c>
      <c r="F24" s="22">
        <f>IF(E24&lt;&gt;0,E24+'Basic Price Adjustment'!$E47,"")</f>
        <v>78.84</v>
      </c>
      <c r="G24" s="117">
        <v>97</v>
      </c>
      <c r="H24" s="22">
        <f>IF(G24&lt;&gt;0,G24+'Basic Price Adjustment'!$E47,"")</f>
        <v>95.84</v>
      </c>
      <c r="I24" s="117">
        <v>80</v>
      </c>
      <c r="J24" s="22">
        <f>IF(I24&lt;&gt;0,I24+'Basic Price Adjustment'!$E47,"")</f>
        <v>78.84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79.14</v>
      </c>
      <c r="E25" s="117">
        <v>67.25</v>
      </c>
      <c r="F25" s="21">
        <f>IF(E25&lt;&gt;0,E25+'Basic Price Adjustment'!$E48,"")</f>
        <v>66.39</v>
      </c>
      <c r="G25" s="117">
        <v>81.400000000000006</v>
      </c>
      <c r="H25" s="21">
        <f>IF(G25&lt;&gt;0,G25+'Basic Price Adjustment'!$E48,"")</f>
        <v>80.540000000000006</v>
      </c>
      <c r="I25" s="117">
        <v>67.25</v>
      </c>
      <c r="J25" s="21">
        <f>IF(I25&lt;&gt;0,I25+'Basic Price Adjustment'!$E48,"")</f>
        <v>66.39</v>
      </c>
      <c r="K25" s="117">
        <v>99</v>
      </c>
      <c r="L25" s="21">
        <f>IF(K25&lt;&gt;0,K25+'Basic Price Adjustment'!$E48,"")</f>
        <v>98.14</v>
      </c>
    </row>
    <row r="26" spans="1:12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82.64</v>
      </c>
      <c r="E26" s="117">
        <v>69.2</v>
      </c>
      <c r="F26" s="22">
        <f>IF(E26&lt;&gt;0,E26+'Basic Price Adjustment'!$E49,"")</f>
        <v>68.34</v>
      </c>
      <c r="G26" s="117">
        <v>81.400000000000006</v>
      </c>
      <c r="H26" s="22">
        <f>IF(G26&lt;&gt;0,G26+'Basic Price Adjustment'!$E49,"")</f>
        <v>80.540000000000006</v>
      </c>
      <c r="I26" s="117">
        <v>69.2</v>
      </c>
      <c r="J26" s="22">
        <f>IF(I26&lt;&gt;0,I26+'Basic Price Adjustment'!$E49,"")</f>
        <v>68.34</v>
      </c>
      <c r="K26" s="117">
        <v>99</v>
      </c>
      <c r="L26" s="22">
        <f>IF(K26&lt;&gt;0,K26+'Basic Price Adjustment'!$E49,"")</f>
        <v>98.14</v>
      </c>
    </row>
    <row r="27" spans="1:12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108.9</v>
      </c>
      <c r="E27" s="118">
        <v>200</v>
      </c>
      <c r="F27" s="21">
        <f>IF(E27&lt;&gt;0,E27+'Basic Price Adjustment'!$E50,"")</f>
        <v>198.9</v>
      </c>
      <c r="G27" s="118">
        <v>215</v>
      </c>
      <c r="H27" s="21">
        <f>IF(G27&lt;&gt;0,G27+'Basic Price Adjustment'!$E50,"")</f>
        <v>213.9</v>
      </c>
      <c r="I27" s="118">
        <v>200</v>
      </c>
      <c r="J27" s="21">
        <f>IF(I27&lt;&gt;0,I27+'Basic Price Adjustment'!$E50,"")</f>
        <v>198.9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163.82</v>
      </c>
      <c r="E28" s="118">
        <v>100</v>
      </c>
      <c r="F28" s="26">
        <f>IF(E28&lt;&gt;0,E28+'Basic Price Adjustment'!$E51,"")</f>
        <v>98.82</v>
      </c>
      <c r="G28" s="118">
        <v>105</v>
      </c>
      <c r="H28" s="26">
        <f>IF(G28&lt;&gt;0,G28+'Basic Price Adjustment'!$E51,"")</f>
        <v>103.82</v>
      </c>
      <c r="I28" s="118">
        <v>100</v>
      </c>
      <c r="J28" s="26">
        <f>IF(I28&lt;&gt;0,I28+'Basic Price Adjustment'!$E51,"")</f>
        <v>98.82</v>
      </c>
      <c r="K28" s="142"/>
      <c r="L28" s="26" t="str">
        <f>IF(K28&lt;&gt;0,K28+'Basic Price Adjustment'!$E51,"")</f>
        <v/>
      </c>
    </row>
  </sheetData>
  <mergeCells count="30"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55" t="s">
        <v>310</v>
      </c>
      <c r="D2" s="155"/>
      <c r="E2" s="155" t="s">
        <v>311</v>
      </c>
      <c r="F2" s="155"/>
      <c r="G2" s="200" t="s">
        <v>299</v>
      </c>
      <c r="H2" s="200"/>
      <c r="I2" s="200"/>
      <c r="J2" s="200"/>
      <c r="K2" s="155" t="s">
        <v>298</v>
      </c>
      <c r="L2" s="155"/>
    </row>
    <row r="3" spans="1:12" s="27" customFormat="1" ht="30" customHeight="1" x14ac:dyDescent="0.2">
      <c r="A3" s="163" t="s">
        <v>10</v>
      </c>
      <c r="B3" s="163" t="s">
        <v>245</v>
      </c>
      <c r="C3" s="174" t="s">
        <v>276</v>
      </c>
      <c r="D3" s="176"/>
      <c r="E3" s="174">
        <v>204845</v>
      </c>
      <c r="F3" s="176"/>
      <c r="G3" s="174">
        <v>205613</v>
      </c>
      <c r="H3" s="175"/>
      <c r="I3" s="175"/>
      <c r="J3" s="176"/>
      <c r="K3" s="174">
        <v>203089</v>
      </c>
      <c r="L3" s="176"/>
    </row>
    <row r="4" spans="1:12" s="27" customFormat="1" ht="30" customHeight="1" thickBot="1" x14ac:dyDescent="0.25">
      <c r="A4" s="164"/>
      <c r="B4" s="165"/>
      <c r="C4" s="168"/>
      <c r="D4" s="169"/>
      <c r="E4" s="168"/>
      <c r="F4" s="169"/>
      <c r="G4" s="65"/>
      <c r="H4" s="80"/>
      <c r="I4" s="65"/>
      <c r="J4" s="80"/>
      <c r="K4" s="178"/>
      <c r="L4" s="179"/>
    </row>
    <row r="5" spans="1:12" s="27" customFormat="1" ht="30" customHeight="1" thickBot="1" x14ac:dyDescent="0.25">
      <c r="A5" s="164"/>
      <c r="B5" s="166" t="s">
        <v>11</v>
      </c>
      <c r="C5" s="174" t="s">
        <v>98</v>
      </c>
      <c r="D5" s="176"/>
      <c r="E5" s="202" t="s">
        <v>97</v>
      </c>
      <c r="F5" s="203"/>
      <c r="G5" s="94" t="s">
        <v>27</v>
      </c>
      <c r="H5" s="82"/>
      <c r="I5" s="94"/>
      <c r="J5" s="82"/>
      <c r="K5" s="174" t="s">
        <v>28</v>
      </c>
      <c r="L5" s="176"/>
    </row>
    <row r="6" spans="1:12" s="27" customFormat="1" ht="30" customHeight="1" thickBot="1" x14ac:dyDescent="0.25">
      <c r="A6" s="164"/>
      <c r="B6" s="167"/>
      <c r="C6" s="178" t="s">
        <v>29</v>
      </c>
      <c r="D6" s="179"/>
      <c r="E6" s="178" t="s">
        <v>30</v>
      </c>
      <c r="F6" s="179"/>
      <c r="G6" s="172" t="s">
        <v>31</v>
      </c>
      <c r="H6" s="173"/>
      <c r="I6" s="172" t="s">
        <v>32</v>
      </c>
      <c r="J6" s="173"/>
      <c r="K6" s="178" t="s">
        <v>92</v>
      </c>
      <c r="L6" s="179"/>
    </row>
    <row r="7" spans="1:12" ht="20.100000000000001" customHeight="1" x14ac:dyDescent="0.2">
      <c r="A7" s="164"/>
      <c r="B7" s="23" t="s">
        <v>15</v>
      </c>
      <c r="C7" s="170" t="s">
        <v>91</v>
      </c>
      <c r="D7" s="171"/>
      <c r="E7" s="170" t="s">
        <v>22</v>
      </c>
      <c r="F7" s="171"/>
      <c r="G7" s="182" t="s">
        <v>42</v>
      </c>
      <c r="H7" s="183"/>
      <c r="I7" s="182" t="s">
        <v>89</v>
      </c>
      <c r="J7" s="183"/>
      <c r="K7" s="170" t="s">
        <v>93</v>
      </c>
      <c r="L7" s="171"/>
    </row>
    <row r="8" spans="1:12" ht="20.100000000000001" customHeight="1" thickBot="1" x14ac:dyDescent="0.25">
      <c r="A8" s="165"/>
      <c r="B8" s="24"/>
      <c r="C8" s="180" t="s">
        <v>36</v>
      </c>
      <c r="D8" s="181"/>
      <c r="E8" s="180" t="s">
        <v>39</v>
      </c>
      <c r="F8" s="181"/>
      <c r="G8" s="184" t="s">
        <v>37</v>
      </c>
      <c r="H8" s="185"/>
      <c r="I8" s="184" t="s">
        <v>100</v>
      </c>
      <c r="J8" s="185"/>
      <c r="K8" s="180" t="s">
        <v>94</v>
      </c>
      <c r="L8" s="181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69.42</v>
      </c>
      <c r="E10" s="129">
        <v>65</v>
      </c>
      <c r="F10" s="25">
        <f>IF(E10&lt;&gt;0,E10+'Basic Price Adjustment'!$E33,"")</f>
        <v>64.42</v>
      </c>
      <c r="G10" s="129">
        <v>72</v>
      </c>
      <c r="H10" s="25">
        <f>IF(G10&lt;&gt;0,G10+'Basic Price Adjustment'!$E33,"")</f>
        <v>71.42</v>
      </c>
      <c r="I10" s="129">
        <v>63</v>
      </c>
      <c r="J10" s="25">
        <f>IF(I10&lt;&gt;0,I10+'Basic Price Adjustment'!$E33,"")</f>
        <v>62.42</v>
      </c>
      <c r="K10" s="129">
        <v>86</v>
      </c>
      <c r="L10" s="25">
        <f>IF(K10&lt;&gt;0,K10+'Basic Price Adjustment'!$E33,"")</f>
        <v>85.42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69.34</v>
      </c>
      <c r="E11" s="117"/>
      <c r="F11" s="21" t="str">
        <f>IF(E11&lt;&gt;0,E11+'Basic Price Adjustment'!$E34,"")</f>
        <v/>
      </c>
      <c r="G11" s="117">
        <v>79</v>
      </c>
      <c r="H11" s="21">
        <f>IF(G11&lt;&gt;0,G11+'Basic Price Adjustment'!$E34,"")</f>
        <v>78.34</v>
      </c>
      <c r="I11" s="117">
        <v>69</v>
      </c>
      <c r="J11" s="21">
        <f>IF(I11&lt;&gt;0,I11+'Basic Price Adjustment'!$E34,"")</f>
        <v>68.34</v>
      </c>
      <c r="K11" s="117">
        <v>86</v>
      </c>
      <c r="L11" s="21">
        <f>IF(K11&lt;&gt;0,K11+'Basic Price Adjustment'!$E34,"")</f>
        <v>85.34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79.239999999999995</v>
      </c>
      <c r="E12" s="117">
        <v>74.5</v>
      </c>
      <c r="F12" s="22">
        <f>IF(E12&lt;&gt;0,E12+'Basic Price Adjustment'!$E35,"")</f>
        <v>73.739999999999995</v>
      </c>
      <c r="G12" s="117">
        <v>77</v>
      </c>
      <c r="H12" s="22">
        <f>IF(G12&lt;&gt;0,G12+'Basic Price Adjustment'!$E35,"")</f>
        <v>76.239999999999995</v>
      </c>
      <c r="I12" s="117">
        <v>67</v>
      </c>
      <c r="J12" s="22">
        <f>IF(I12&lt;&gt;0,I12+'Basic Price Adjustment'!$E35,"")</f>
        <v>66.239999999999995</v>
      </c>
      <c r="K12" s="117">
        <v>94</v>
      </c>
      <c r="L12" s="22">
        <f>IF(K12&lt;&gt;0,K12+'Basic Price Adjustment'!$E35,"")</f>
        <v>93.24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79.239999999999995</v>
      </c>
      <c r="E13" s="117">
        <v>74.5</v>
      </c>
      <c r="F13" s="21">
        <f>IF(E13&lt;&gt;0,E13+'Basic Price Adjustment'!$E36,"")</f>
        <v>73.739999999999995</v>
      </c>
      <c r="G13" s="117">
        <v>77</v>
      </c>
      <c r="H13" s="21">
        <f>IF(G13&lt;&gt;0,G13+'Basic Price Adjustment'!$E36,"")</f>
        <v>76.239999999999995</v>
      </c>
      <c r="I13" s="117">
        <v>67</v>
      </c>
      <c r="J13" s="21">
        <f>IF(I13&lt;&gt;0,I13+'Basic Price Adjustment'!$E36,"")</f>
        <v>66.239999999999995</v>
      </c>
      <c r="K13" s="117">
        <v>94</v>
      </c>
      <c r="L13" s="21">
        <f>IF(K13&lt;&gt;0,K13+'Basic Price Adjustment'!$E36,"")</f>
        <v>93.24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79.209999999999994</v>
      </c>
      <c r="E14" s="117">
        <v>78.5</v>
      </c>
      <c r="F14" s="22">
        <f>IF(E14&lt;&gt;0,E14+'Basic Price Adjustment'!$E37,"")</f>
        <v>77.709999999999994</v>
      </c>
      <c r="G14" s="117">
        <v>77</v>
      </c>
      <c r="H14" s="22">
        <f>IF(G14&lt;&gt;0,G14+'Basic Price Adjustment'!$E37,"")</f>
        <v>76.209999999999994</v>
      </c>
      <c r="I14" s="117">
        <v>67</v>
      </c>
      <c r="J14" s="22">
        <f>IF(I14&lt;&gt;0,I14+'Basic Price Adjustment'!$E37,"")</f>
        <v>66.209999999999994</v>
      </c>
      <c r="K14" s="117">
        <v>94</v>
      </c>
      <c r="L14" s="22">
        <f>IF(K14&lt;&gt;0,K14+'Basic Price Adjustment'!$E37,"")</f>
        <v>93.21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>
        <v>92</v>
      </c>
      <c r="H15" s="21">
        <f>IF(G15&lt;&gt;0,G15+'Basic Price Adjustment'!$E38,"")</f>
        <v>91.22</v>
      </c>
      <c r="I15" s="117">
        <v>88</v>
      </c>
      <c r="J15" s="21">
        <f>IF(I15&lt;&gt;0,I15+'Basic Price Adjustment'!$E38,"")</f>
        <v>87.22</v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79.290000000000006</v>
      </c>
      <c r="E16" s="117"/>
      <c r="F16" s="22" t="str">
        <f>IF(E16&lt;&gt;0,E16+'Basic Price Adjustment'!$E39,"")</f>
        <v/>
      </c>
      <c r="G16" s="117">
        <v>79</v>
      </c>
      <c r="H16" s="22">
        <f>IF(G16&lt;&gt;0,G16+'Basic Price Adjustment'!$E39,"")</f>
        <v>78.290000000000006</v>
      </c>
      <c r="I16" s="117">
        <v>70</v>
      </c>
      <c r="J16" s="22">
        <f>IF(I16&lt;&gt;0,I16+'Basic Price Adjustment'!$E39,"")</f>
        <v>69.290000000000006</v>
      </c>
      <c r="K16" s="117">
        <v>94</v>
      </c>
      <c r="L16" s="22">
        <f>IF(K16&lt;&gt;0,K16+'Basic Price Adjustment'!$E39,"")</f>
        <v>93.29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81.05</v>
      </c>
      <c r="E17" s="117">
        <v>79.5</v>
      </c>
      <c r="F17" s="21">
        <f>IF(E17&lt;&gt;0,E17+'Basic Price Adjustment'!$E40,"")</f>
        <v>78.55</v>
      </c>
      <c r="G17" s="117">
        <v>80.5</v>
      </c>
      <c r="H17" s="21">
        <f>IF(G17&lt;&gt;0,G17+'Basic Price Adjustment'!$E40,"")</f>
        <v>79.55</v>
      </c>
      <c r="I17" s="117">
        <v>74.5</v>
      </c>
      <c r="J17" s="21">
        <f>IF(I17&lt;&gt;0,I17+'Basic Price Adjustment'!$E40,"")</f>
        <v>73.55</v>
      </c>
      <c r="K17" s="117">
        <v>100</v>
      </c>
      <c r="L17" s="21">
        <f>IF(K17&lt;&gt;0,K17+'Basic Price Adjustment'!$E40,"")</f>
        <v>99.05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94.06</v>
      </c>
      <c r="E18" s="117"/>
      <c r="F18" s="22" t="str">
        <f>IF(E18&lt;&gt;0,E18+'Basic Price Adjustment'!$E41,"")</f>
        <v/>
      </c>
      <c r="G18" s="117">
        <v>82.5</v>
      </c>
      <c r="H18" s="22">
        <f>IF(G18&lt;&gt;0,G18+'Basic Price Adjustment'!$E41,"")</f>
        <v>81.56</v>
      </c>
      <c r="I18" s="117">
        <v>76.5</v>
      </c>
      <c r="J18" s="22">
        <f>IF(I18&lt;&gt;0,I18+'Basic Price Adjustment'!$E41,"")</f>
        <v>75.56</v>
      </c>
      <c r="K18" s="117">
        <v>110</v>
      </c>
      <c r="L18" s="22">
        <f>IF(K18&lt;&gt;0,K18+'Basic Price Adjustment'!$E41,"")</f>
        <v>109.06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82.06</v>
      </c>
      <c r="E19" s="117">
        <v>79.5</v>
      </c>
      <c r="F19" s="21">
        <f>IF(E19&lt;&gt;0,E19+'Basic Price Adjustment'!$E42,"")</f>
        <v>78.56</v>
      </c>
      <c r="G19" s="117">
        <v>80.5</v>
      </c>
      <c r="H19" s="21">
        <f>IF(G19&lt;&gt;0,G19+'Basic Price Adjustment'!$E42,"")</f>
        <v>79.56</v>
      </c>
      <c r="I19" s="117">
        <v>74.5</v>
      </c>
      <c r="J19" s="21">
        <f>IF(I19&lt;&gt;0,I19+'Basic Price Adjustment'!$E42,"")</f>
        <v>73.56</v>
      </c>
      <c r="K19" s="117">
        <v>100</v>
      </c>
      <c r="L19" s="21">
        <f>IF(K19&lt;&gt;0,K19+'Basic Price Adjustment'!$E42,"")</f>
        <v>99.06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93.08</v>
      </c>
      <c r="E20" s="117">
        <v>85</v>
      </c>
      <c r="F20" s="22">
        <f>IF(E20&lt;&gt;0,E20+'Basic Price Adjustment'!$E43,"")</f>
        <v>84.08</v>
      </c>
      <c r="G20" s="117">
        <v>100</v>
      </c>
      <c r="H20" s="22">
        <f>IF(G20&lt;&gt;0,G20+'Basic Price Adjustment'!$E43,"")</f>
        <v>99.08</v>
      </c>
      <c r="I20" s="117">
        <v>74</v>
      </c>
      <c r="J20" s="22">
        <f>IF(I20&lt;&gt;0,I20+'Basic Price Adjustment'!$E43,"")</f>
        <v>73.08</v>
      </c>
      <c r="K20" s="117">
        <v>110</v>
      </c>
      <c r="L20" s="22">
        <f>IF(K20&lt;&gt;0,K20+'Basic Price Adjustment'!$E43,"")</f>
        <v>109.08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>
        <v>112</v>
      </c>
      <c r="H21" s="21">
        <f>IF(G21&lt;&gt;0,G21+'Basic Price Adjustment'!$E44,"")</f>
        <v>110.82</v>
      </c>
      <c r="I21" s="117">
        <v>76</v>
      </c>
      <c r="J21" s="21">
        <f>IF(I21&lt;&gt;0,I21+'Basic Price Adjustment'!$E44,"")</f>
        <v>74.819999999999993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>
        <v>124</v>
      </c>
      <c r="H22" s="22">
        <f>IF(G22&lt;&gt;0,G22+'Basic Price Adjustment'!$E45,"")</f>
        <v>122.89</v>
      </c>
      <c r="I22" s="117">
        <v>117</v>
      </c>
      <c r="J22" s="22">
        <f>IF(I22&lt;&gt;0,I22+'Basic Price Adjustment'!$E45,"")</f>
        <v>115.89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>
        <v>110</v>
      </c>
      <c r="H23" s="21">
        <f>IF(G23&lt;&gt;0,G23+'Basic Price Adjustment'!$E46,"")</f>
        <v>108.87</v>
      </c>
      <c r="I23" s="117">
        <v>95</v>
      </c>
      <c r="J23" s="21">
        <f>IF(I23&lt;&gt;0,I23+'Basic Price Adjustment'!$E46,"")</f>
        <v>93.87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>
        <v>121</v>
      </c>
      <c r="H24" s="22">
        <f>IF(G24&lt;&gt;0,G24+'Basic Price Adjustment'!$E47,"")</f>
        <v>119.84</v>
      </c>
      <c r="I24" s="117">
        <v>121</v>
      </c>
      <c r="J24" s="22">
        <f>IF(I24&lt;&gt;0,I24+'Basic Price Adjustment'!$E47,"")</f>
        <v>119.84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93.14</v>
      </c>
      <c r="E25" s="117"/>
      <c r="F25" s="21" t="str">
        <f>IF(E25&lt;&gt;0,E25+'Basic Price Adjustment'!$E48,"")</f>
        <v/>
      </c>
      <c r="G25" s="117">
        <v>80</v>
      </c>
      <c r="H25" s="21">
        <f>IF(G25&lt;&gt;0,G25+'Basic Price Adjustment'!$E48,"")</f>
        <v>79.14</v>
      </c>
      <c r="I25" s="117">
        <v>74</v>
      </c>
      <c r="J25" s="21">
        <f>IF(I25&lt;&gt;0,I25+'Basic Price Adjustment'!$E48,"")</f>
        <v>73.14</v>
      </c>
      <c r="K25" s="117">
        <v>108</v>
      </c>
      <c r="L25" s="21">
        <f>IF(K25&lt;&gt;0,K25+'Basic Price Adjustment'!$E48,"")</f>
        <v>107.14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93.14</v>
      </c>
      <c r="E26" s="117"/>
      <c r="F26" s="22" t="str">
        <f>IF(E26&lt;&gt;0,E26+'Basic Price Adjustment'!$E49,"")</f>
        <v/>
      </c>
      <c r="G26" s="117">
        <v>102</v>
      </c>
      <c r="H26" s="22">
        <f>IF(G26&lt;&gt;0,G26+'Basic Price Adjustment'!$E49,"")</f>
        <v>101.14</v>
      </c>
      <c r="I26" s="117">
        <v>98</v>
      </c>
      <c r="J26" s="22">
        <f>IF(I26&lt;&gt;0,I26+'Basic Price Adjustment'!$E49,"")</f>
        <v>97.14</v>
      </c>
      <c r="K26" s="117">
        <v>108</v>
      </c>
      <c r="L26" s="22">
        <f>IF(K26&lt;&gt;0,K26+'Basic Price Adjustment'!$E49,"")</f>
        <v>107.14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2"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55" t="s">
        <v>312</v>
      </c>
      <c r="D2" s="155"/>
      <c r="E2" s="155" t="s">
        <v>303</v>
      </c>
      <c r="F2" s="155"/>
      <c r="G2" s="155" t="s">
        <v>306</v>
      </c>
      <c r="H2" s="155"/>
      <c r="I2" s="155"/>
      <c r="J2" s="155"/>
      <c r="K2" s="155"/>
      <c r="L2" s="155"/>
      <c r="M2" s="155" t="s">
        <v>304</v>
      </c>
      <c r="N2" s="155"/>
      <c r="O2" s="155" t="s">
        <v>305</v>
      </c>
      <c r="P2" s="155"/>
      <c r="Q2" s="155" t="s">
        <v>298</v>
      </c>
      <c r="R2" s="155"/>
    </row>
    <row r="3" spans="1:18" s="27" customFormat="1" ht="30" customHeight="1" x14ac:dyDescent="0.2">
      <c r="A3" s="163" t="s">
        <v>10</v>
      </c>
      <c r="B3" s="163" t="s">
        <v>245</v>
      </c>
      <c r="C3" s="174">
        <v>194664</v>
      </c>
      <c r="D3" s="176"/>
      <c r="E3" s="174">
        <v>192590</v>
      </c>
      <c r="F3" s="176"/>
      <c r="G3" s="174">
        <v>197898</v>
      </c>
      <c r="H3" s="175"/>
      <c r="I3" s="175"/>
      <c r="J3" s="175"/>
      <c r="K3" s="175"/>
      <c r="L3" s="176"/>
      <c r="M3" s="174">
        <v>120293</v>
      </c>
      <c r="N3" s="176"/>
      <c r="O3" s="174" t="s">
        <v>258</v>
      </c>
      <c r="P3" s="176"/>
      <c r="Q3" s="174" t="s">
        <v>252</v>
      </c>
      <c r="R3" s="176"/>
    </row>
    <row r="4" spans="1:18" s="27" customFormat="1" ht="30" customHeight="1" thickBot="1" x14ac:dyDescent="0.25">
      <c r="A4" s="164"/>
      <c r="B4" s="165"/>
      <c r="C4" s="168"/>
      <c r="D4" s="169"/>
      <c r="E4" s="168"/>
      <c r="F4" s="169"/>
      <c r="G4" s="178"/>
      <c r="H4" s="179"/>
      <c r="I4" s="63"/>
      <c r="J4" s="64"/>
      <c r="K4" s="65"/>
      <c r="L4" s="65"/>
      <c r="M4" s="60"/>
      <c r="N4" s="61"/>
      <c r="O4" s="178"/>
      <c r="P4" s="179"/>
      <c r="Q4" s="178"/>
      <c r="R4" s="179"/>
    </row>
    <row r="5" spans="1:18" s="27" customFormat="1" ht="30" customHeight="1" x14ac:dyDescent="0.2">
      <c r="A5" s="164"/>
      <c r="B5" s="166" t="s">
        <v>11</v>
      </c>
      <c r="C5" s="174" t="s">
        <v>95</v>
      </c>
      <c r="D5" s="176"/>
      <c r="E5" s="174" t="s">
        <v>274</v>
      </c>
      <c r="F5" s="176"/>
      <c r="G5" s="174" t="s">
        <v>259</v>
      </c>
      <c r="H5" s="175"/>
      <c r="I5" s="175"/>
      <c r="J5" s="175"/>
      <c r="K5" s="175"/>
      <c r="L5" s="176"/>
      <c r="M5" s="58" t="s">
        <v>122</v>
      </c>
      <c r="N5" s="59"/>
      <c r="O5" s="174" t="s">
        <v>79</v>
      </c>
      <c r="P5" s="176"/>
      <c r="Q5" s="174" t="s">
        <v>28</v>
      </c>
      <c r="R5" s="176"/>
    </row>
    <row r="6" spans="1:18" s="27" customFormat="1" ht="30" customHeight="1" thickBot="1" x14ac:dyDescent="0.25">
      <c r="A6" s="164"/>
      <c r="B6" s="167"/>
      <c r="C6" s="168" t="s">
        <v>71</v>
      </c>
      <c r="D6" s="169"/>
      <c r="E6" s="168" t="s">
        <v>275</v>
      </c>
      <c r="F6" s="169"/>
      <c r="G6" s="178" t="s">
        <v>74</v>
      </c>
      <c r="H6" s="179"/>
      <c r="I6" s="172" t="s">
        <v>260</v>
      </c>
      <c r="J6" s="173"/>
      <c r="K6" s="172" t="s">
        <v>261</v>
      </c>
      <c r="L6" s="173"/>
      <c r="M6" s="168" t="s">
        <v>156</v>
      </c>
      <c r="N6" s="169"/>
      <c r="O6" s="168" t="s">
        <v>80</v>
      </c>
      <c r="P6" s="169"/>
      <c r="Q6" s="178" t="s">
        <v>242</v>
      </c>
      <c r="R6" s="179"/>
    </row>
    <row r="7" spans="1:18" ht="20.100000000000001" customHeight="1" x14ac:dyDescent="0.2">
      <c r="A7" s="164"/>
      <c r="B7" s="23" t="s">
        <v>15</v>
      </c>
      <c r="C7" s="170" t="s">
        <v>72</v>
      </c>
      <c r="D7" s="171"/>
      <c r="E7" s="170">
        <v>39.592500000000001</v>
      </c>
      <c r="F7" s="171"/>
      <c r="G7" s="170" t="s">
        <v>76</v>
      </c>
      <c r="H7" s="171"/>
      <c r="I7" s="182"/>
      <c r="J7" s="183"/>
      <c r="K7" s="182"/>
      <c r="L7" s="183"/>
      <c r="M7" s="170" t="s">
        <v>140</v>
      </c>
      <c r="N7" s="171"/>
      <c r="O7" s="170" t="s">
        <v>81</v>
      </c>
      <c r="P7" s="171"/>
      <c r="Q7" s="170" t="s">
        <v>243</v>
      </c>
      <c r="R7" s="171"/>
    </row>
    <row r="8" spans="1:18" ht="20.100000000000001" customHeight="1" thickBot="1" x14ac:dyDescent="0.25">
      <c r="A8" s="165"/>
      <c r="B8" s="24"/>
      <c r="C8" s="180" t="s">
        <v>73</v>
      </c>
      <c r="D8" s="181"/>
      <c r="E8" s="180">
        <v>-77.635800000000003</v>
      </c>
      <c r="F8" s="181"/>
      <c r="G8" s="180" t="s">
        <v>77</v>
      </c>
      <c r="H8" s="181"/>
      <c r="I8" s="184" t="s">
        <v>262</v>
      </c>
      <c r="J8" s="185"/>
      <c r="K8" s="184" t="s">
        <v>255</v>
      </c>
      <c r="L8" s="185"/>
      <c r="M8" s="180" t="s">
        <v>141</v>
      </c>
      <c r="N8" s="181"/>
      <c r="O8" s="180" t="s">
        <v>82</v>
      </c>
      <c r="P8" s="181"/>
      <c r="Q8" s="180" t="s">
        <v>244</v>
      </c>
      <c r="R8" s="18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60.92</v>
      </c>
      <c r="E10" s="129">
        <v>54</v>
      </c>
      <c r="F10" s="25">
        <f>IF(E10&lt;&gt;0,E10+'Basic Price Adjustment'!$E33,"")</f>
        <v>53.42</v>
      </c>
      <c r="G10" s="129">
        <v>67</v>
      </c>
      <c r="H10" s="25">
        <f>IF(G10&lt;&gt;0,G10+'Basic Price Adjustment'!$E33,"")</f>
        <v>66.42</v>
      </c>
      <c r="I10" s="129">
        <v>66.86</v>
      </c>
      <c r="J10" s="25">
        <f>IF(I10&lt;&gt;0,I10+'Basic Price Adjustment'!$E33,"")</f>
        <v>66.28</v>
      </c>
      <c r="K10" s="129">
        <v>66.86</v>
      </c>
      <c r="L10" s="25">
        <f>IF(K10&lt;&gt;0,K10+'Basic Price Adjustment'!$E33,"")</f>
        <v>66.28</v>
      </c>
      <c r="M10" s="129">
        <v>70</v>
      </c>
      <c r="N10" s="25">
        <f>IF(M10&lt;&gt;0,M10+'Basic Price Adjustment'!$E33,"")</f>
        <v>69.42</v>
      </c>
      <c r="O10" s="129">
        <v>67.47</v>
      </c>
      <c r="P10" s="25">
        <f>IF(O10&lt;&gt;0,O10+'Basic Price Adjustment'!$E33,"")</f>
        <v>66.89</v>
      </c>
      <c r="Q10" s="129">
        <v>71.5</v>
      </c>
      <c r="R10" s="25">
        <f>IF(Q10&lt;&gt;0,Q10+'Basic Price Adjustment'!$E33,"")</f>
        <v>70.92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65.84</v>
      </c>
      <c r="E11" s="117">
        <v>60.5</v>
      </c>
      <c r="F11" s="21">
        <f>IF(E11&lt;&gt;0,E11+'Basic Price Adjustment'!$E34,"")</f>
        <v>59.84</v>
      </c>
      <c r="G11" s="117">
        <v>75.7</v>
      </c>
      <c r="H11" s="21">
        <f>IF(G11&lt;&gt;0,G11+'Basic Price Adjustment'!$E34,"")</f>
        <v>75.040000000000006</v>
      </c>
      <c r="I11" s="117">
        <v>80.650000000000006</v>
      </c>
      <c r="J11" s="21">
        <f>IF(I11&lt;&gt;0,I11+'Basic Price Adjustment'!$E34,"")</f>
        <v>79.990000000000009</v>
      </c>
      <c r="K11" s="117">
        <v>80.650000000000006</v>
      </c>
      <c r="L11" s="21">
        <f>IF(K11&lt;&gt;0,K11+'Basic Price Adjustment'!$E34,"")</f>
        <v>79.990000000000009</v>
      </c>
      <c r="M11" s="117">
        <v>70</v>
      </c>
      <c r="N11" s="21">
        <f>IF(M11&lt;&gt;0,M11+'Basic Price Adjustment'!$E34,"")</f>
        <v>69.34</v>
      </c>
      <c r="O11" s="117">
        <v>63.58</v>
      </c>
      <c r="P11" s="21">
        <f>IF(O11&lt;&gt;0,O11+'Basic Price Adjustment'!$E34,"")</f>
        <v>62.92</v>
      </c>
      <c r="Q11" s="117">
        <v>71.5</v>
      </c>
      <c r="R11" s="21">
        <f>IF(Q11&lt;&gt;0,Q11+'Basic Price Adjustment'!$E34,"")</f>
        <v>70.84</v>
      </c>
    </row>
    <row r="12" spans="1:18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65.239999999999995</v>
      </c>
      <c r="E12" s="117">
        <v>61.7</v>
      </c>
      <c r="F12" s="22">
        <f>IF(E12&lt;&gt;0,E12+'Basic Price Adjustment'!$E35,"")</f>
        <v>60.940000000000005</v>
      </c>
      <c r="G12" s="117">
        <v>73.3</v>
      </c>
      <c r="H12" s="22">
        <f>IF(G12&lt;&gt;0,G12+'Basic Price Adjustment'!$E35,"")</f>
        <v>72.539999999999992</v>
      </c>
      <c r="I12" s="117">
        <v>73.3</v>
      </c>
      <c r="J12" s="22">
        <f>IF(I12&lt;&gt;0,I12+'Basic Price Adjustment'!$E35,"")</f>
        <v>72.539999999999992</v>
      </c>
      <c r="K12" s="117">
        <v>73.3</v>
      </c>
      <c r="L12" s="22">
        <f>IF(K12&lt;&gt;0,K12+'Basic Price Adjustment'!$E35,"")</f>
        <v>72.539999999999992</v>
      </c>
      <c r="M12" s="117">
        <v>75</v>
      </c>
      <c r="N12" s="22">
        <f>IF(M12&lt;&gt;0,M12+'Basic Price Adjustment'!$E35,"")</f>
        <v>74.239999999999995</v>
      </c>
      <c r="O12" s="117">
        <v>66.88</v>
      </c>
      <c r="P12" s="22">
        <f>IF(O12&lt;&gt;0,O12+'Basic Price Adjustment'!$E35,"")</f>
        <v>66.11999999999999</v>
      </c>
      <c r="Q12" s="117">
        <v>77</v>
      </c>
      <c r="R12" s="22">
        <f>IF(Q12&lt;&gt;0,Q12+'Basic Price Adjustment'!$E35,"")</f>
        <v>76.239999999999995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65.239999999999995</v>
      </c>
      <c r="E13" s="117">
        <v>61.7</v>
      </c>
      <c r="F13" s="21">
        <f>IF(E13&lt;&gt;0,E13+'Basic Price Adjustment'!$E36,"")</f>
        <v>60.940000000000005</v>
      </c>
      <c r="G13" s="117">
        <v>73.3</v>
      </c>
      <c r="H13" s="21">
        <f>IF(G13&lt;&gt;0,G13+'Basic Price Adjustment'!$E36,"")</f>
        <v>72.539999999999992</v>
      </c>
      <c r="I13" s="117">
        <v>73.3</v>
      </c>
      <c r="J13" s="21">
        <f>IF(I13&lt;&gt;0,I13+'Basic Price Adjustment'!$E36,"")</f>
        <v>72.539999999999992</v>
      </c>
      <c r="K13" s="117">
        <v>73.3</v>
      </c>
      <c r="L13" s="21">
        <f>IF(K13&lt;&gt;0,K13+'Basic Price Adjustment'!$E36,"")</f>
        <v>72.539999999999992</v>
      </c>
      <c r="M13" s="117">
        <v>75</v>
      </c>
      <c r="N13" s="21">
        <f>IF(M13&lt;&gt;0,M13+'Basic Price Adjustment'!$E36,"")</f>
        <v>74.239999999999995</v>
      </c>
      <c r="O13" s="117">
        <v>66.88</v>
      </c>
      <c r="P13" s="21">
        <f>IF(O13&lt;&gt;0,O13+'Basic Price Adjustment'!$E36,"")</f>
        <v>66.11999999999999</v>
      </c>
      <c r="Q13" s="117">
        <v>77</v>
      </c>
      <c r="R13" s="21">
        <f>IF(Q13&lt;&gt;0,Q13+'Basic Price Adjustment'!$E36,"")</f>
        <v>76.239999999999995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66.209999999999994</v>
      </c>
      <c r="E14" s="117">
        <v>61.7</v>
      </c>
      <c r="F14" s="22">
        <f>IF(E14&lt;&gt;0,E14+'Basic Price Adjustment'!$E37,"")</f>
        <v>60.910000000000004</v>
      </c>
      <c r="G14" s="117">
        <v>73.3</v>
      </c>
      <c r="H14" s="22">
        <f>IF(G14&lt;&gt;0,G14+'Basic Price Adjustment'!$E37,"")</f>
        <v>72.509999999999991</v>
      </c>
      <c r="I14" s="117">
        <v>73.3</v>
      </c>
      <c r="J14" s="22">
        <f>IF(I14&lt;&gt;0,I14+'Basic Price Adjustment'!$E37,"")</f>
        <v>72.509999999999991</v>
      </c>
      <c r="K14" s="117">
        <v>73.3</v>
      </c>
      <c r="L14" s="22">
        <f>IF(K14&lt;&gt;0,K14+'Basic Price Adjustment'!$E37,"")</f>
        <v>72.509999999999991</v>
      </c>
      <c r="M14" s="117">
        <v>90</v>
      </c>
      <c r="N14" s="22">
        <f>IF(M14&lt;&gt;0,M14+'Basic Price Adjustment'!$E37,"")</f>
        <v>89.21</v>
      </c>
      <c r="O14" s="117">
        <v>66.88</v>
      </c>
      <c r="P14" s="22">
        <f>IF(O14&lt;&gt;0,O14+'Basic Price Adjustment'!$E37,"")</f>
        <v>66.089999999999989</v>
      </c>
      <c r="Q14" s="117">
        <v>77</v>
      </c>
      <c r="R14" s="22">
        <f>IF(Q14&lt;&gt;0,Q14+'Basic Price Adjustment'!$E37,"")</f>
        <v>76.209999999999994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77.22</v>
      </c>
      <c r="E15" s="117">
        <v>64.8</v>
      </c>
      <c r="F15" s="21">
        <f>IF(E15&lt;&gt;0,E15+'Basic Price Adjustment'!$E38,"")</f>
        <v>64.02</v>
      </c>
      <c r="G15" s="117">
        <v>79.5</v>
      </c>
      <c r="H15" s="21">
        <f>IF(G15&lt;&gt;0,G15+'Basic Price Adjustment'!$E38,"")</f>
        <v>78.72</v>
      </c>
      <c r="I15" s="117">
        <v>80.56</v>
      </c>
      <c r="J15" s="21">
        <f>IF(I15&lt;&gt;0,I15+'Basic Price Adjustment'!$E38,"")</f>
        <v>79.78</v>
      </c>
      <c r="K15" s="117">
        <v>80.56</v>
      </c>
      <c r="L15" s="21">
        <f>IF(K15&lt;&gt;0,K15+'Basic Price Adjustment'!$E38,"")</f>
        <v>79.78</v>
      </c>
      <c r="M15" s="117">
        <v>100</v>
      </c>
      <c r="N15" s="21">
        <f>IF(M15&lt;&gt;0,M15+'Basic Price Adjustment'!$E38,"")</f>
        <v>99.22</v>
      </c>
      <c r="O15" s="117">
        <v>74.790000000000006</v>
      </c>
      <c r="P15" s="21">
        <f>IF(O15&lt;&gt;0,O15+'Basic Price Adjustment'!$E38,"")</f>
        <v>74.010000000000005</v>
      </c>
      <c r="Q15" s="117">
        <v>93</v>
      </c>
      <c r="R15" s="21">
        <f>IF(Q15&lt;&gt;0,Q15+'Basic Price Adjustment'!$E38,"")</f>
        <v>92.22</v>
      </c>
    </row>
    <row r="16" spans="1:18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66.290000000000006</v>
      </c>
      <c r="E16" s="117">
        <v>61.7</v>
      </c>
      <c r="F16" s="22">
        <f>IF(E16&lt;&gt;0,E16+'Basic Price Adjustment'!$E39,"")</f>
        <v>60.99</v>
      </c>
      <c r="G16" s="117">
        <v>78.95</v>
      </c>
      <c r="H16" s="22">
        <f>IF(G16&lt;&gt;0,G16+'Basic Price Adjustment'!$E39,"")</f>
        <v>78.240000000000009</v>
      </c>
      <c r="I16" s="117">
        <v>81.75</v>
      </c>
      <c r="J16" s="22">
        <f>IF(I16&lt;&gt;0,I16+'Basic Price Adjustment'!$E39,"")</f>
        <v>81.040000000000006</v>
      </c>
      <c r="K16" s="117">
        <v>81.75</v>
      </c>
      <c r="L16" s="22">
        <f>IF(K16&lt;&gt;0,K16+'Basic Price Adjustment'!$E39,"")</f>
        <v>81.040000000000006</v>
      </c>
      <c r="M16" s="117">
        <v>80</v>
      </c>
      <c r="N16" s="22">
        <f>IF(M16&lt;&gt;0,M16+'Basic Price Adjustment'!$E39,"")</f>
        <v>79.290000000000006</v>
      </c>
      <c r="O16" s="117">
        <v>66.760000000000005</v>
      </c>
      <c r="P16" s="22">
        <f>IF(O16&lt;&gt;0,O16+'Basic Price Adjustment'!$E39,"")</f>
        <v>66.050000000000011</v>
      </c>
      <c r="Q16" s="117">
        <v>79</v>
      </c>
      <c r="R16" s="22">
        <f>IF(Q16&lt;&gt;0,Q16+'Basic Price Adjustment'!$E39,"")</f>
        <v>78.290000000000006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70.55</v>
      </c>
      <c r="E17" s="117">
        <v>69.2</v>
      </c>
      <c r="F17" s="21">
        <f>IF(E17&lt;&gt;0,E17+'Basic Price Adjustment'!$E40,"")</f>
        <v>68.25</v>
      </c>
      <c r="G17" s="117">
        <v>81.95</v>
      </c>
      <c r="H17" s="21">
        <f>IF(G17&lt;&gt;0,G17+'Basic Price Adjustment'!$E40,"")</f>
        <v>81</v>
      </c>
      <c r="I17" s="117">
        <v>82.03</v>
      </c>
      <c r="J17" s="21">
        <f>IF(I17&lt;&gt;0,I17+'Basic Price Adjustment'!$E40,"")</f>
        <v>81.08</v>
      </c>
      <c r="K17" s="117">
        <v>82.03</v>
      </c>
      <c r="L17" s="21">
        <f>IF(K17&lt;&gt;0,K17+'Basic Price Adjustment'!$E40,"")</f>
        <v>81.08</v>
      </c>
      <c r="M17" s="117">
        <v>90</v>
      </c>
      <c r="N17" s="21">
        <f>IF(M17&lt;&gt;0,M17+'Basic Price Adjustment'!$E40,"")</f>
        <v>89.05</v>
      </c>
      <c r="O17" s="117">
        <v>73.400000000000006</v>
      </c>
      <c r="P17" s="21">
        <f>IF(O17&lt;&gt;0,O17+'Basic Price Adjustment'!$E40,"")</f>
        <v>72.45</v>
      </c>
      <c r="Q17" s="117">
        <v>84</v>
      </c>
      <c r="R17" s="21">
        <f>IF(Q17&lt;&gt;0,Q17+'Basic Price Adjustment'!$E40,"")</f>
        <v>83.05</v>
      </c>
    </row>
    <row r="18" spans="1:18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80.06</v>
      </c>
      <c r="E18" s="117">
        <v>72.900000000000006</v>
      </c>
      <c r="F18" s="22">
        <f>IF(E18&lt;&gt;0,E18+'Basic Price Adjustment'!$E41,"")</f>
        <v>71.960000000000008</v>
      </c>
      <c r="G18" s="117">
        <v>97.85</v>
      </c>
      <c r="H18" s="22">
        <f>IF(G18&lt;&gt;0,G18+'Basic Price Adjustment'!$E41,"")</f>
        <v>96.91</v>
      </c>
      <c r="I18" s="117">
        <v>102</v>
      </c>
      <c r="J18" s="22">
        <f>IF(I18&lt;&gt;0,I18+'Basic Price Adjustment'!$E41,"")</f>
        <v>101.06</v>
      </c>
      <c r="K18" s="117">
        <v>102</v>
      </c>
      <c r="L18" s="22">
        <f>IF(K18&lt;&gt;0,K18+'Basic Price Adjustment'!$E41,"")</f>
        <v>101.06</v>
      </c>
      <c r="M18" s="117">
        <v>90</v>
      </c>
      <c r="N18" s="22">
        <f>IF(M18&lt;&gt;0,M18+'Basic Price Adjustment'!$E41,"")</f>
        <v>89.06</v>
      </c>
      <c r="O18" s="117"/>
      <c r="P18" s="22" t="str">
        <f>IF(O18&lt;&gt;0,O18+'Basic Price Adjustment'!$E41,"")</f>
        <v/>
      </c>
      <c r="Q18" s="117">
        <v>97</v>
      </c>
      <c r="R18" s="22">
        <f>IF(Q18&lt;&gt;0,Q18+'Basic Price Adjustment'!$E41,"")</f>
        <v>96.06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69.56</v>
      </c>
      <c r="E19" s="117">
        <v>69.2</v>
      </c>
      <c r="F19" s="21">
        <f>IF(E19&lt;&gt;0,E19+'Basic Price Adjustment'!$E42,"")</f>
        <v>68.260000000000005</v>
      </c>
      <c r="G19" s="117">
        <v>81.95</v>
      </c>
      <c r="H19" s="21">
        <f>IF(G19&lt;&gt;0,G19+'Basic Price Adjustment'!$E42,"")</f>
        <v>81.010000000000005</v>
      </c>
      <c r="I19" s="117">
        <v>82.03</v>
      </c>
      <c r="J19" s="21">
        <f>IF(I19&lt;&gt;0,I19+'Basic Price Adjustment'!$E42,"")</f>
        <v>81.09</v>
      </c>
      <c r="K19" s="117">
        <v>82.03</v>
      </c>
      <c r="L19" s="21">
        <f>IF(K19&lt;&gt;0,K19+'Basic Price Adjustment'!$E42,"")</f>
        <v>81.09</v>
      </c>
      <c r="M19" s="117">
        <v>90</v>
      </c>
      <c r="N19" s="21">
        <f>IF(M19&lt;&gt;0,M19+'Basic Price Adjustment'!$E42,"")</f>
        <v>89.06</v>
      </c>
      <c r="O19" s="117">
        <v>73.400000000000006</v>
      </c>
      <c r="P19" s="21">
        <f>IF(O19&lt;&gt;0,O19+'Basic Price Adjustment'!$E42,"")</f>
        <v>72.460000000000008</v>
      </c>
      <c r="Q19" s="117">
        <v>82</v>
      </c>
      <c r="R19" s="21">
        <f>IF(Q19&lt;&gt;0,Q19+'Basic Price Adjustment'!$E42,"")</f>
        <v>81.06</v>
      </c>
    </row>
    <row r="20" spans="1:18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80.08</v>
      </c>
      <c r="E20" s="117">
        <v>72.900000000000006</v>
      </c>
      <c r="F20" s="22">
        <f>IF(E20&lt;&gt;0,E20+'Basic Price Adjustment'!$E43,"")</f>
        <v>71.98</v>
      </c>
      <c r="G20" s="117">
        <v>86.5</v>
      </c>
      <c r="H20" s="22">
        <f>IF(G20&lt;&gt;0,G20+'Basic Price Adjustment'!$E43,"")</f>
        <v>85.58</v>
      </c>
      <c r="I20" s="117">
        <v>89.2</v>
      </c>
      <c r="J20" s="22">
        <f>IF(I20&lt;&gt;0,I20+'Basic Price Adjustment'!$E43,"")</f>
        <v>88.28</v>
      </c>
      <c r="K20" s="117">
        <v>89.2</v>
      </c>
      <c r="L20" s="22">
        <f>IF(K20&lt;&gt;0,K20+'Basic Price Adjustment'!$E43,"")</f>
        <v>88.28</v>
      </c>
      <c r="M20" s="117">
        <v>100</v>
      </c>
      <c r="N20" s="22">
        <f>IF(M20&lt;&gt;0,M20+'Basic Price Adjustment'!$E43,"")</f>
        <v>99.08</v>
      </c>
      <c r="O20" s="117">
        <v>80.650000000000006</v>
      </c>
      <c r="P20" s="22">
        <f>IF(O20&lt;&gt;0,O20+'Basic Price Adjustment'!$E43,"")</f>
        <v>79.73</v>
      </c>
      <c r="Q20" s="117">
        <v>97</v>
      </c>
      <c r="R20" s="22">
        <f>IF(Q20&lt;&gt;0,Q20+'Basic Price Adjustment'!$E43,"")</f>
        <v>96.08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82.82</v>
      </c>
      <c r="E21" s="117">
        <v>76.599999999999994</v>
      </c>
      <c r="F21" s="21">
        <f>IF(E21&lt;&gt;0,E21+'Basic Price Adjustment'!$E44,"")</f>
        <v>75.419999999999987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>
        <v>105</v>
      </c>
      <c r="N21" s="21">
        <f>IF(M21&lt;&gt;0,M21+'Basic Price Adjustment'!$E44,"")</f>
        <v>103.82</v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96.89</v>
      </c>
      <c r="E22" s="117">
        <v>80.5</v>
      </c>
      <c r="F22" s="22">
        <f>IF(E22&lt;&gt;0,E22+'Basic Price Adjustment'!$E45,"")</f>
        <v>79.39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>
        <v>115</v>
      </c>
      <c r="N22" s="22">
        <f>IF(M22&lt;&gt;0,M22+'Basic Price Adjustment'!$E45,"")</f>
        <v>113.89</v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81.87</v>
      </c>
      <c r="E23" s="117">
        <v>76.599999999999994</v>
      </c>
      <c r="F23" s="21">
        <f>IF(E23&lt;&gt;0,E23+'Basic Price Adjustment'!$E46,"")</f>
        <v>75.47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115</v>
      </c>
      <c r="N23" s="21">
        <f>IF(M23&lt;&gt;0,M23+'Basic Price Adjustment'!$E46,"")</f>
        <v>113.87</v>
      </c>
      <c r="O23" s="117"/>
      <c r="P23" s="21" t="str">
        <f>IF(O23&lt;&gt;0,O23+'Basic Price Adjustment'!$E46,"")</f>
        <v/>
      </c>
      <c r="Q23" s="117">
        <v>104</v>
      </c>
      <c r="R23" s="21">
        <f>IF(Q23&lt;&gt;0,Q23+'Basic Price Adjustment'!$E46,"")</f>
        <v>102.87</v>
      </c>
    </row>
    <row r="24" spans="1:18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98.84</v>
      </c>
      <c r="E24" s="117">
        <v>80.5</v>
      </c>
      <c r="F24" s="22">
        <f>IF(E24&lt;&gt;0,E24+'Basic Price Adjustment'!$E47,"")</f>
        <v>79.34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>
        <v>125</v>
      </c>
      <c r="N24" s="22">
        <f>IF(M24&lt;&gt;0,M24+'Basic Price Adjustment'!$E47,"")</f>
        <v>123.84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79.14</v>
      </c>
      <c r="E25" s="117">
        <v>65.8</v>
      </c>
      <c r="F25" s="21">
        <f>IF(E25&lt;&gt;0,E25+'Basic Price Adjustment'!$E48,"")</f>
        <v>64.94</v>
      </c>
      <c r="G25" s="117">
        <v>87.17</v>
      </c>
      <c r="H25" s="21">
        <f>IF(G25&lt;&gt;0,G25+'Basic Price Adjustment'!$E48,"")</f>
        <v>86.31</v>
      </c>
      <c r="I25" s="117">
        <v>92.64</v>
      </c>
      <c r="J25" s="21">
        <f>IF(I25&lt;&gt;0,I25+'Basic Price Adjustment'!$E48,"")</f>
        <v>91.78</v>
      </c>
      <c r="K25" s="117">
        <v>92.64</v>
      </c>
      <c r="L25" s="21">
        <f>IF(K25&lt;&gt;0,K25+'Basic Price Adjustment'!$E48,"")</f>
        <v>91.78</v>
      </c>
      <c r="M25" s="117">
        <v>90</v>
      </c>
      <c r="N25" s="21">
        <f>IF(M25&lt;&gt;0,M25+'Basic Price Adjustment'!$E48,"")</f>
        <v>89.14</v>
      </c>
      <c r="O25" s="117"/>
      <c r="P25" s="21" t="str">
        <f>IF(O25&lt;&gt;0,O25+'Basic Price Adjustment'!$E48,"")</f>
        <v/>
      </c>
      <c r="Q25" s="117">
        <v>99</v>
      </c>
      <c r="R25" s="21">
        <f>IF(Q25&lt;&gt;0,Q25+'Basic Price Adjustment'!$E48,"")</f>
        <v>98.14</v>
      </c>
    </row>
    <row r="26" spans="1:18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82.64</v>
      </c>
      <c r="E26" s="117">
        <v>68.2</v>
      </c>
      <c r="F26" s="22">
        <f>IF(E26&lt;&gt;0,E26+'Basic Price Adjustment'!$E49,"")</f>
        <v>67.34</v>
      </c>
      <c r="G26" s="117">
        <v>88.28</v>
      </c>
      <c r="H26" s="22">
        <f>IF(G26&lt;&gt;0,G26+'Basic Price Adjustment'!$E49,"")</f>
        <v>87.42</v>
      </c>
      <c r="I26" s="117">
        <v>100.56</v>
      </c>
      <c r="J26" s="22">
        <f>IF(I26&lt;&gt;0,I26+'Basic Price Adjustment'!$E49,"")</f>
        <v>99.7</v>
      </c>
      <c r="K26" s="117">
        <v>100.56</v>
      </c>
      <c r="L26" s="22">
        <f>IF(K26&lt;&gt;0,K26+'Basic Price Adjustment'!$E49,"")</f>
        <v>99.7</v>
      </c>
      <c r="M26" s="117">
        <v>100</v>
      </c>
      <c r="N26" s="22">
        <f>IF(M26&lt;&gt;0,M26+'Basic Price Adjustment'!$E49,"")</f>
        <v>99.14</v>
      </c>
      <c r="O26" s="117">
        <v>77.540000000000006</v>
      </c>
      <c r="P26" s="22">
        <f>IF(O26&lt;&gt;0,O26+'Basic Price Adjustment'!$E49,"")</f>
        <v>76.680000000000007</v>
      </c>
      <c r="Q26" s="117">
        <v>99</v>
      </c>
      <c r="R26" s="22">
        <f>IF(Q26&lt;&gt;0,Q26+'Basic Price Adjustment'!$E49,"")</f>
        <v>98.14</v>
      </c>
    </row>
    <row r="27" spans="1:18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108.9</v>
      </c>
      <c r="E27" s="118">
        <v>200</v>
      </c>
      <c r="F27" s="21">
        <f>IF(E27&lt;&gt;0,E27+'Basic Price Adjustment'!$E50,"")</f>
        <v>198.9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18">
        <v>155</v>
      </c>
      <c r="N27" s="21">
        <f>IF(M27&lt;&gt;0,M27+'Basic Price Adjustment'!$E50,"")</f>
        <v>153.9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163.82</v>
      </c>
      <c r="E28" s="118">
        <v>200</v>
      </c>
      <c r="F28" s="26">
        <f>IF(E28&lt;&gt;0,E28+'Basic Price Adjustment'!$E51,"")</f>
        <v>198.82</v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18">
        <v>110</v>
      </c>
      <c r="N28" s="26">
        <f>IF(M28&lt;&gt;0,M28+'Basic Price Adjustment'!$E51,"")</f>
        <v>108.82</v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9"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  <mergeCell ref="A3:A8"/>
    <mergeCell ref="B3:B4"/>
    <mergeCell ref="C3:D3"/>
    <mergeCell ref="B5:B6"/>
    <mergeCell ref="C5:D5"/>
    <mergeCell ref="C8:D8"/>
    <mergeCell ref="C7:D7"/>
    <mergeCell ref="C6:D6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86" t="s">
        <v>307</v>
      </c>
      <c r="D2" s="186"/>
      <c r="E2" s="155" t="s">
        <v>309</v>
      </c>
      <c r="F2" s="155"/>
      <c r="G2" s="155"/>
      <c r="H2" s="155"/>
      <c r="I2" s="155" t="s">
        <v>308</v>
      </c>
      <c r="J2" s="155"/>
      <c r="K2" s="155"/>
      <c r="L2" s="155"/>
      <c r="M2" s="155"/>
      <c r="N2" s="155"/>
    </row>
    <row r="3" spans="1:14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264</v>
      </c>
      <c r="F3" s="175"/>
      <c r="G3" s="175"/>
      <c r="H3" s="176"/>
      <c r="I3" s="58" t="s">
        <v>266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64"/>
      <c r="B4" s="165"/>
      <c r="C4" s="168"/>
      <c r="D4" s="169"/>
      <c r="E4" s="178"/>
      <c r="F4" s="187"/>
      <c r="G4" s="187"/>
      <c r="H4" s="179"/>
      <c r="I4" s="63"/>
      <c r="J4" s="64"/>
      <c r="K4" s="65"/>
      <c r="L4" s="65"/>
      <c r="M4" s="168"/>
      <c r="N4" s="169"/>
    </row>
    <row r="5" spans="1:14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102</v>
      </c>
      <c r="F5" s="175"/>
      <c r="G5" s="175"/>
      <c r="H5" s="176"/>
      <c r="I5" s="66" t="s">
        <v>60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64"/>
      <c r="B6" s="167"/>
      <c r="C6" s="168" t="s">
        <v>86</v>
      </c>
      <c r="D6" s="177"/>
      <c r="E6" s="178" t="s">
        <v>87</v>
      </c>
      <c r="F6" s="179"/>
      <c r="G6" s="178" t="s">
        <v>144</v>
      </c>
      <c r="H6" s="179"/>
      <c r="I6" s="192" t="s">
        <v>268</v>
      </c>
      <c r="J6" s="193"/>
      <c r="K6" s="172" t="s">
        <v>267</v>
      </c>
      <c r="L6" s="173"/>
      <c r="M6" s="168" t="s">
        <v>269</v>
      </c>
      <c r="N6" s="177"/>
    </row>
    <row r="7" spans="1:14" ht="20.100000000000001" customHeight="1" x14ac:dyDescent="0.2">
      <c r="A7" s="164"/>
      <c r="B7" s="23" t="s">
        <v>15</v>
      </c>
      <c r="C7" s="170" t="s">
        <v>25</v>
      </c>
      <c r="D7" s="194"/>
      <c r="E7" s="170" t="s">
        <v>23</v>
      </c>
      <c r="F7" s="171"/>
      <c r="G7" s="95" t="s">
        <v>143</v>
      </c>
      <c r="H7" s="96"/>
      <c r="I7" s="182" t="s">
        <v>277</v>
      </c>
      <c r="J7" s="183"/>
      <c r="K7" s="182" t="s">
        <v>279</v>
      </c>
      <c r="L7" s="183"/>
      <c r="M7" s="170" t="s">
        <v>281</v>
      </c>
      <c r="N7" s="194"/>
    </row>
    <row r="8" spans="1:14" ht="20.100000000000001" customHeight="1" thickBot="1" x14ac:dyDescent="0.25">
      <c r="A8" s="165"/>
      <c r="B8" s="24"/>
      <c r="C8" s="195" t="s">
        <v>86</v>
      </c>
      <c r="D8" s="196"/>
      <c r="E8" s="180" t="s">
        <v>88</v>
      </c>
      <c r="F8" s="181"/>
      <c r="G8" s="97" t="s">
        <v>142</v>
      </c>
      <c r="H8" s="98"/>
      <c r="I8" s="184" t="s">
        <v>278</v>
      </c>
      <c r="J8" s="185"/>
      <c r="K8" s="184" t="s">
        <v>280</v>
      </c>
      <c r="L8" s="185"/>
      <c r="M8" s="195" t="s">
        <v>282</v>
      </c>
      <c r="N8" s="196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66.42</v>
      </c>
      <c r="E10" s="129">
        <v>75</v>
      </c>
      <c r="F10" s="25">
        <f>IF(E10&lt;&gt;0,E10+'Basic Price Adjustment'!$E33,"")</f>
        <v>74.42</v>
      </c>
      <c r="G10" s="129">
        <v>72</v>
      </c>
      <c r="H10" s="25">
        <f>IF(G10&lt;&gt;0,G10+'Basic Price Adjustment'!$E33,"")</f>
        <v>71.42</v>
      </c>
      <c r="I10" s="119">
        <v>72</v>
      </c>
      <c r="J10" s="25">
        <f>IF(I10&lt;&gt;0,I10+'Basic Price Adjustment'!$E33,"")</f>
        <v>71.42</v>
      </c>
      <c r="K10" s="129">
        <v>77</v>
      </c>
      <c r="L10" s="25">
        <f>IF(K10&lt;&gt;0,K10+'Basic Price Adjustment'!$E33,"")</f>
        <v>76.42</v>
      </c>
      <c r="M10" s="129">
        <v>82</v>
      </c>
      <c r="N10" s="25">
        <f>IF(M10&lt;&gt;0,M10+'Basic Price Adjustment'!$E33,"")</f>
        <v>81.42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66.34</v>
      </c>
      <c r="E11" s="117">
        <v>76</v>
      </c>
      <c r="F11" s="21">
        <f>IF(E11&lt;&gt;0,E11+'Basic Price Adjustment'!$E34,"")</f>
        <v>75.34</v>
      </c>
      <c r="G11" s="117">
        <v>74</v>
      </c>
      <c r="H11" s="21">
        <f>IF(G11&lt;&gt;0,G11+'Basic Price Adjustment'!$E34,"")</f>
        <v>73.34</v>
      </c>
      <c r="I11" s="119">
        <v>74</v>
      </c>
      <c r="J11" s="21">
        <f>IF(I11&lt;&gt;0,I11+'Basic Price Adjustment'!$E34,"")</f>
        <v>73.34</v>
      </c>
      <c r="K11" s="117">
        <v>78</v>
      </c>
      <c r="L11" s="21">
        <f>IF(K11&lt;&gt;0,K11+'Basic Price Adjustment'!$E34,"")</f>
        <v>77.34</v>
      </c>
      <c r="M11" s="117">
        <v>88</v>
      </c>
      <c r="N11" s="21">
        <f>IF(M11&lt;&gt;0,M11+'Basic Price Adjustment'!$E34,"")</f>
        <v>87.34</v>
      </c>
    </row>
    <row r="12" spans="1:1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64.239999999999995</v>
      </c>
      <c r="E12" s="117">
        <v>77</v>
      </c>
      <c r="F12" s="22">
        <f>IF(E12&lt;&gt;0,E12+'Basic Price Adjustment'!$E35,"")</f>
        <v>76.239999999999995</v>
      </c>
      <c r="G12" s="117">
        <v>74</v>
      </c>
      <c r="H12" s="22">
        <f>IF(G12&lt;&gt;0,G12+'Basic Price Adjustment'!$E35,"")</f>
        <v>73.239999999999995</v>
      </c>
      <c r="I12" s="119">
        <v>70</v>
      </c>
      <c r="J12" s="22">
        <f>IF(I12&lt;&gt;0,I12+'Basic Price Adjustment'!$E35,"")</f>
        <v>69.239999999999995</v>
      </c>
      <c r="K12" s="117">
        <v>77</v>
      </c>
      <c r="L12" s="22">
        <f>IF(K12&lt;&gt;0,K12+'Basic Price Adjustment'!$E35,"")</f>
        <v>76.239999999999995</v>
      </c>
      <c r="M12" s="117">
        <v>88</v>
      </c>
      <c r="N12" s="22">
        <f>IF(M12&lt;&gt;0,M12+'Basic Price Adjustment'!$E35,"")</f>
        <v>87.24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66.239999999999995</v>
      </c>
      <c r="E13" s="117">
        <v>77</v>
      </c>
      <c r="F13" s="21">
        <f>IF(E13&lt;&gt;0,E13+'Basic Price Adjustment'!$E36,"")</f>
        <v>76.239999999999995</v>
      </c>
      <c r="G13" s="117">
        <v>74</v>
      </c>
      <c r="H13" s="21">
        <f>IF(G13&lt;&gt;0,G13+'Basic Price Adjustment'!$E36,"")</f>
        <v>73.239999999999995</v>
      </c>
      <c r="I13" s="119">
        <v>72</v>
      </c>
      <c r="J13" s="21">
        <f>IF(I13&lt;&gt;0,I13+'Basic Price Adjustment'!$E36,"")</f>
        <v>71.239999999999995</v>
      </c>
      <c r="K13" s="117">
        <v>78</v>
      </c>
      <c r="L13" s="21">
        <f>IF(K13&lt;&gt;0,K13+'Basic Price Adjustment'!$E36,"")</f>
        <v>77.239999999999995</v>
      </c>
      <c r="M13" s="117">
        <v>88</v>
      </c>
      <c r="N13" s="21">
        <f>IF(M13&lt;&gt;0,M13+'Basic Price Adjustment'!$E36,"")</f>
        <v>87.24</v>
      </c>
    </row>
    <row r="14" spans="1:1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66.209999999999994</v>
      </c>
      <c r="E14" s="117">
        <v>78</v>
      </c>
      <c r="F14" s="22">
        <f>IF(E14&lt;&gt;0,E14+'Basic Price Adjustment'!$E37,"")</f>
        <v>77.209999999999994</v>
      </c>
      <c r="G14" s="117">
        <v>74</v>
      </c>
      <c r="H14" s="22">
        <f>IF(G14&lt;&gt;0,G14+'Basic Price Adjustment'!$E37,"")</f>
        <v>73.209999999999994</v>
      </c>
      <c r="I14" s="119">
        <v>73</v>
      </c>
      <c r="J14" s="22">
        <f>IF(I14&lt;&gt;0,I14+'Basic Price Adjustment'!$E37,"")</f>
        <v>72.209999999999994</v>
      </c>
      <c r="K14" s="117">
        <v>77</v>
      </c>
      <c r="L14" s="22">
        <f>IF(K14&lt;&gt;0,K14+'Basic Price Adjustment'!$E37,"")</f>
        <v>76.209999999999994</v>
      </c>
      <c r="M14" s="117">
        <v>88</v>
      </c>
      <c r="N14" s="22">
        <f>IF(M14&lt;&gt;0,M14+'Basic Price Adjustment'!$E37,"")</f>
        <v>87.21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84.22</v>
      </c>
      <c r="E15" s="117">
        <v>84</v>
      </c>
      <c r="F15" s="21">
        <f>IF(E15&lt;&gt;0,E15+'Basic Price Adjustment'!$E38,"")</f>
        <v>83.22</v>
      </c>
      <c r="G15" s="117">
        <v>77</v>
      </c>
      <c r="H15" s="21">
        <f>IF(G15&lt;&gt;0,G15+'Basic Price Adjustment'!$E38,"")</f>
        <v>76.22</v>
      </c>
      <c r="I15" s="120">
        <v>76</v>
      </c>
      <c r="J15" s="21">
        <f>IF(I15&lt;&gt;0,I15+'Basic Price Adjustment'!$E38,"")</f>
        <v>75.22</v>
      </c>
      <c r="K15" s="117">
        <v>86</v>
      </c>
      <c r="L15" s="21">
        <f>IF(K15&lt;&gt;0,K15+'Basic Price Adjustment'!$E38,"")</f>
        <v>85.22</v>
      </c>
      <c r="M15" s="117">
        <v>100</v>
      </c>
      <c r="N15" s="21">
        <f>IF(M15&lt;&gt;0,M15+'Basic Price Adjustment'!$E38,"")</f>
        <v>99.22</v>
      </c>
    </row>
    <row r="16" spans="1:1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74.290000000000006</v>
      </c>
      <c r="E16" s="117">
        <v>81</v>
      </c>
      <c r="F16" s="22">
        <f>IF(E16&lt;&gt;0,E16+'Basic Price Adjustment'!$E39,"")</f>
        <v>80.290000000000006</v>
      </c>
      <c r="G16" s="117">
        <v>74</v>
      </c>
      <c r="H16" s="22">
        <f>IF(G16&lt;&gt;0,G16+'Basic Price Adjustment'!$E39,"")</f>
        <v>73.290000000000006</v>
      </c>
      <c r="I16" s="120">
        <v>73</v>
      </c>
      <c r="J16" s="22">
        <f>IF(I16&lt;&gt;0,I16+'Basic Price Adjustment'!$E39,"")</f>
        <v>72.290000000000006</v>
      </c>
      <c r="K16" s="117">
        <v>80</v>
      </c>
      <c r="L16" s="22">
        <f>IF(K16&lt;&gt;0,K16+'Basic Price Adjustment'!$E39,"")</f>
        <v>79.290000000000006</v>
      </c>
      <c r="M16" s="117">
        <v>88</v>
      </c>
      <c r="N16" s="22">
        <f>IF(M16&lt;&gt;0,M16+'Basic Price Adjustment'!$E39,"")</f>
        <v>87.29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71.05</v>
      </c>
      <c r="E17" s="117">
        <v>85</v>
      </c>
      <c r="F17" s="21">
        <f>IF(E17&lt;&gt;0,E17+'Basic Price Adjustment'!$E40,"")</f>
        <v>84.05</v>
      </c>
      <c r="G17" s="117">
        <v>78</v>
      </c>
      <c r="H17" s="21">
        <f>IF(G17&lt;&gt;0,G17+'Basic Price Adjustment'!$E40,"")</f>
        <v>77.05</v>
      </c>
      <c r="I17" s="119">
        <v>77</v>
      </c>
      <c r="J17" s="21">
        <f>IF(I17&lt;&gt;0,I17+'Basic Price Adjustment'!$E40,"")</f>
        <v>76.05</v>
      </c>
      <c r="K17" s="117">
        <v>84</v>
      </c>
      <c r="L17" s="21">
        <f>IF(K17&lt;&gt;0,K17+'Basic Price Adjustment'!$E40,"")</f>
        <v>83.05</v>
      </c>
      <c r="M17" s="117">
        <v>92</v>
      </c>
      <c r="N17" s="21">
        <f>IF(M17&lt;&gt;0,M17+'Basic Price Adjustment'!$E40,"")</f>
        <v>91.05</v>
      </c>
    </row>
    <row r="18" spans="1:1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77.06</v>
      </c>
      <c r="E18" s="117">
        <v>86</v>
      </c>
      <c r="F18" s="22">
        <f>IF(E18&lt;&gt;0,E18+'Basic Price Adjustment'!$E41,"")</f>
        <v>85.06</v>
      </c>
      <c r="G18" s="117">
        <v>81</v>
      </c>
      <c r="H18" s="22">
        <f>IF(G18&lt;&gt;0,G18+'Basic Price Adjustment'!$E41,"")</f>
        <v>80.06</v>
      </c>
      <c r="I18" s="119">
        <v>83</v>
      </c>
      <c r="J18" s="22">
        <f>IF(I18&lt;&gt;0,I18+'Basic Price Adjustment'!$E41,"")</f>
        <v>82.06</v>
      </c>
      <c r="K18" s="117">
        <v>89</v>
      </c>
      <c r="L18" s="22">
        <f>IF(K18&lt;&gt;0,K18+'Basic Price Adjustment'!$E41,"")</f>
        <v>88.06</v>
      </c>
      <c r="M18" s="117">
        <v>103</v>
      </c>
      <c r="N18" s="22">
        <f>IF(M18&lt;&gt;0,M18+'Basic Price Adjustment'!$E41,"")</f>
        <v>102.06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69.06</v>
      </c>
      <c r="E19" s="117">
        <v>81</v>
      </c>
      <c r="F19" s="21">
        <f>IF(E19&lt;&gt;0,E19+'Basic Price Adjustment'!$E42,"")</f>
        <v>80.06</v>
      </c>
      <c r="G19" s="117">
        <v>77</v>
      </c>
      <c r="H19" s="21">
        <f>IF(G19&lt;&gt;0,G19+'Basic Price Adjustment'!$E42,"")</f>
        <v>76.06</v>
      </c>
      <c r="I19" s="119">
        <v>75</v>
      </c>
      <c r="J19" s="21">
        <f>IF(I19&lt;&gt;0,I19+'Basic Price Adjustment'!$E42,"")</f>
        <v>74.06</v>
      </c>
      <c r="K19" s="117">
        <v>84</v>
      </c>
      <c r="L19" s="21">
        <f>IF(K19&lt;&gt;0,K19+'Basic Price Adjustment'!$E42,"")</f>
        <v>83.06</v>
      </c>
      <c r="M19" s="117">
        <v>92</v>
      </c>
      <c r="N19" s="21">
        <f>IF(M19&lt;&gt;0,M19+'Basic Price Adjustment'!$E42,"")</f>
        <v>91.06</v>
      </c>
    </row>
    <row r="20" spans="1:1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87.08</v>
      </c>
      <c r="E20" s="117">
        <v>91</v>
      </c>
      <c r="F20" s="22">
        <f>IF(E20&lt;&gt;0,E20+'Basic Price Adjustment'!$E43,"")</f>
        <v>90.08</v>
      </c>
      <c r="G20" s="117">
        <v>84</v>
      </c>
      <c r="H20" s="22">
        <f>IF(G20&lt;&gt;0,G20+'Basic Price Adjustment'!$E43,"")</f>
        <v>83.08</v>
      </c>
      <c r="I20" s="119">
        <v>82</v>
      </c>
      <c r="J20" s="22">
        <f>IF(I20&lt;&gt;0,I20+'Basic Price Adjustment'!$E43,"")</f>
        <v>81.08</v>
      </c>
      <c r="K20" s="117">
        <v>89</v>
      </c>
      <c r="L20" s="22">
        <f>IF(K20&lt;&gt;0,K20+'Basic Price Adjustment'!$E43,"")</f>
        <v>88.08</v>
      </c>
      <c r="M20" s="117">
        <v>100</v>
      </c>
      <c r="N20" s="22">
        <f>IF(M20&lt;&gt;0,M20+'Basic Price Adjustment'!$E43,"")</f>
        <v>99.08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97.82</v>
      </c>
      <c r="E21" s="117">
        <v>104</v>
      </c>
      <c r="F21" s="21">
        <f>IF(E21&lt;&gt;0,E21+'Basic Price Adjustment'!$E44,"")</f>
        <v>102.82</v>
      </c>
      <c r="G21" s="117">
        <v>105</v>
      </c>
      <c r="H21" s="21">
        <f>IF(G21&lt;&gt;0,G21+'Basic Price Adjustment'!$E44,"")</f>
        <v>103.82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103.89</v>
      </c>
      <c r="E22" s="117">
        <v>104</v>
      </c>
      <c r="F22" s="22">
        <f>IF(E22&lt;&gt;0,E22+'Basic Price Adjustment'!$E45,"")</f>
        <v>102.89</v>
      </c>
      <c r="G22" s="117">
        <v>105</v>
      </c>
      <c r="H22" s="22">
        <f>IF(G22&lt;&gt;0,G22+'Basic Price Adjustment'!$E45,"")</f>
        <v>103.89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90.87</v>
      </c>
      <c r="E23" s="117">
        <v>104</v>
      </c>
      <c r="F23" s="21">
        <f>IF(E23&lt;&gt;0,E23+'Basic Price Adjustment'!$E46,"")</f>
        <v>102.87</v>
      </c>
      <c r="G23" s="117">
        <v>105</v>
      </c>
      <c r="H23" s="21">
        <f>IF(G23&lt;&gt;0,G23+'Basic Price Adjustment'!$E46,"")</f>
        <v>103.87</v>
      </c>
      <c r="I23" s="120">
        <v>97</v>
      </c>
      <c r="J23" s="21">
        <f>IF(I23&lt;&gt;0,I23+'Basic Price Adjustment'!$E46,"")</f>
        <v>95.87</v>
      </c>
      <c r="K23" s="117">
        <v>102</v>
      </c>
      <c r="L23" s="21">
        <f>IF(K23&lt;&gt;0,K23+'Basic Price Adjustment'!$E46,"")</f>
        <v>100.87</v>
      </c>
      <c r="M23" s="117">
        <v>102</v>
      </c>
      <c r="N23" s="21">
        <f>IF(M23&lt;&gt;0,M23+'Basic Price Adjustment'!$E46,"")</f>
        <v>100.87</v>
      </c>
    </row>
    <row r="24" spans="1:1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96.84</v>
      </c>
      <c r="E24" s="117">
        <v>104</v>
      </c>
      <c r="F24" s="22">
        <f>IF(E24&lt;&gt;0,E24+'Basic Price Adjustment'!$E47,"")</f>
        <v>102.84</v>
      </c>
      <c r="G24" s="117">
        <v>105</v>
      </c>
      <c r="H24" s="22">
        <f>IF(G24&lt;&gt;0,G24+'Basic Price Adjustment'!$E47,"")</f>
        <v>103.84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102.84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84.14</v>
      </c>
      <c r="E25" s="117">
        <v>81</v>
      </c>
      <c r="F25" s="21">
        <f>IF(E25&lt;&gt;0,E25+'Basic Price Adjustment'!$E48,"")</f>
        <v>80.14</v>
      </c>
      <c r="G25" s="117">
        <v>80</v>
      </c>
      <c r="H25" s="21">
        <f>IF(G25&lt;&gt;0,G25+'Basic Price Adjustment'!$E48,"")</f>
        <v>79.14</v>
      </c>
      <c r="I25" s="120">
        <v>78</v>
      </c>
      <c r="J25" s="21">
        <f>IF(I25&lt;&gt;0,I25+'Basic Price Adjustment'!$E48,"")</f>
        <v>77.14</v>
      </c>
      <c r="K25" s="117">
        <v>84</v>
      </c>
      <c r="L25" s="21">
        <f>IF(K25&lt;&gt;0,K25+'Basic Price Adjustment'!$E48,"")</f>
        <v>83.14</v>
      </c>
      <c r="M25" s="117">
        <v>96</v>
      </c>
      <c r="N25" s="21">
        <f>IF(M25&lt;&gt;0,M25+'Basic Price Adjustment'!$E48,"")</f>
        <v>95.14</v>
      </c>
    </row>
    <row r="26" spans="1:1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97.14</v>
      </c>
      <c r="E26" s="117">
        <v>90</v>
      </c>
      <c r="F26" s="22">
        <f>IF(E26&lt;&gt;0,E26+'Basic Price Adjustment'!$E49,"")</f>
        <v>89.14</v>
      </c>
      <c r="G26" s="117">
        <v>85</v>
      </c>
      <c r="H26" s="22">
        <f>IF(G26&lt;&gt;0,G26+'Basic Price Adjustment'!$E49,"")</f>
        <v>84.14</v>
      </c>
      <c r="I26" s="120">
        <v>85</v>
      </c>
      <c r="J26" s="22">
        <f>IF(I26&lt;&gt;0,I26+'Basic Price Adjustment'!$E49,"")</f>
        <v>84.14</v>
      </c>
      <c r="K26" s="117">
        <v>91</v>
      </c>
      <c r="L26" s="22">
        <f>IF(K26&lt;&gt;0,K26+'Basic Price Adjustment'!$E49,"")</f>
        <v>90.14</v>
      </c>
      <c r="M26" s="117">
        <v>102</v>
      </c>
      <c r="N26" s="22">
        <f>IF(M26&lt;&gt;0,M26+'Basic Price Adjustment'!$E49,"")</f>
        <v>101.14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46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29">
    <mergeCell ref="E8:F8"/>
    <mergeCell ref="C2:D2"/>
    <mergeCell ref="C3:D3"/>
    <mergeCell ref="C4:D4"/>
    <mergeCell ref="E4:H4"/>
    <mergeCell ref="E5:H5"/>
    <mergeCell ref="B5:B6"/>
    <mergeCell ref="C5:D5"/>
    <mergeCell ref="C6:D6"/>
    <mergeCell ref="A3:A8"/>
    <mergeCell ref="B3:B4"/>
    <mergeCell ref="C7:D7"/>
    <mergeCell ref="C8:D8"/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J5" sqref="J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2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55" t="s">
        <v>312</v>
      </c>
      <c r="D2" s="155"/>
      <c r="E2" s="155" t="s">
        <v>306</v>
      </c>
      <c r="F2" s="155"/>
      <c r="G2" s="155"/>
      <c r="H2" s="155"/>
      <c r="I2" s="155"/>
      <c r="J2" s="155"/>
      <c r="K2" s="155"/>
      <c r="L2" s="155"/>
      <c r="O2" s="155" t="s">
        <v>298</v>
      </c>
      <c r="P2" s="155"/>
    </row>
    <row r="3" spans="1:16" s="27" customFormat="1" ht="30" customHeight="1" x14ac:dyDescent="0.2">
      <c r="A3" s="163" t="s">
        <v>10</v>
      </c>
      <c r="B3" s="163" t="s">
        <v>245</v>
      </c>
      <c r="C3" s="174" t="s">
        <v>256</v>
      </c>
      <c r="D3" s="176"/>
      <c r="E3" s="58" t="s">
        <v>263</v>
      </c>
      <c r="F3" s="59"/>
      <c r="G3" s="58"/>
      <c r="H3" s="52"/>
      <c r="I3" s="146"/>
      <c r="J3" s="147"/>
      <c r="K3" s="58">
        <v>200095</v>
      </c>
      <c r="L3" s="59"/>
      <c r="M3" s="59"/>
      <c r="N3" s="52"/>
      <c r="O3" s="174" t="s">
        <v>252</v>
      </c>
      <c r="P3" s="176"/>
    </row>
    <row r="4" spans="1:16" s="27" customFormat="1" ht="30" customHeight="1" thickBot="1" x14ac:dyDescent="0.25">
      <c r="A4" s="164"/>
      <c r="B4" s="165"/>
      <c r="C4" s="168"/>
      <c r="D4" s="169"/>
      <c r="E4" s="178"/>
      <c r="F4" s="187"/>
      <c r="G4" s="145"/>
      <c r="H4" s="64"/>
      <c r="I4" s="148"/>
      <c r="J4" s="149"/>
      <c r="K4" s="72"/>
      <c r="L4" s="72"/>
      <c r="M4" s="72"/>
      <c r="N4" s="53"/>
      <c r="O4" s="178"/>
      <c r="P4" s="179"/>
    </row>
    <row r="5" spans="1:16" s="27" customFormat="1" ht="30" customHeight="1" thickBot="1" x14ac:dyDescent="0.25">
      <c r="A5" s="164"/>
      <c r="B5" s="166" t="s">
        <v>11</v>
      </c>
      <c r="C5" s="174" t="s">
        <v>95</v>
      </c>
      <c r="D5" s="176"/>
      <c r="E5" s="58" t="s">
        <v>253</v>
      </c>
      <c r="F5" s="59"/>
      <c r="G5" s="94"/>
      <c r="H5" s="81"/>
      <c r="I5" s="58"/>
      <c r="J5" s="59"/>
      <c r="K5" s="58" t="s">
        <v>53</v>
      </c>
      <c r="L5" s="59"/>
      <c r="M5" s="59"/>
      <c r="N5" s="52"/>
      <c r="O5" s="174" t="s">
        <v>28</v>
      </c>
      <c r="P5" s="176"/>
    </row>
    <row r="6" spans="1:16" s="27" customFormat="1" ht="30" customHeight="1" thickBot="1" x14ac:dyDescent="0.25">
      <c r="A6" s="164"/>
      <c r="B6" s="167"/>
      <c r="C6" s="168" t="s">
        <v>71</v>
      </c>
      <c r="D6" s="169"/>
      <c r="E6" s="168" t="s">
        <v>260</v>
      </c>
      <c r="F6" s="169"/>
      <c r="G6" s="168" t="s">
        <v>261</v>
      </c>
      <c r="H6" s="169"/>
      <c r="I6" s="168" t="s">
        <v>74</v>
      </c>
      <c r="J6" s="169"/>
      <c r="K6" s="71" t="s">
        <v>54</v>
      </c>
      <c r="L6" s="53"/>
      <c r="M6" s="71" t="s">
        <v>56</v>
      </c>
      <c r="N6" s="53"/>
      <c r="O6" s="178" t="s">
        <v>242</v>
      </c>
      <c r="P6" s="179"/>
    </row>
    <row r="7" spans="1:16" ht="20.100000000000001" customHeight="1" x14ac:dyDescent="0.2">
      <c r="A7" s="164"/>
      <c r="B7" s="23" t="s">
        <v>15</v>
      </c>
      <c r="C7" s="170" t="s">
        <v>72</v>
      </c>
      <c r="D7" s="171"/>
      <c r="E7" s="170" t="s">
        <v>283</v>
      </c>
      <c r="F7" s="171"/>
      <c r="G7" s="182" t="s">
        <v>285</v>
      </c>
      <c r="H7" s="183"/>
      <c r="I7" s="170" t="s">
        <v>76</v>
      </c>
      <c r="J7" s="171"/>
      <c r="K7" s="170" t="s">
        <v>19</v>
      </c>
      <c r="L7" s="171"/>
      <c r="M7" s="170" t="s">
        <v>21</v>
      </c>
      <c r="N7" s="171"/>
      <c r="O7" s="170" t="s">
        <v>243</v>
      </c>
      <c r="P7" s="171"/>
    </row>
    <row r="8" spans="1:16" ht="20.100000000000001" customHeight="1" thickBot="1" x14ac:dyDescent="0.25">
      <c r="A8" s="165"/>
      <c r="B8" s="24"/>
      <c r="C8" s="180" t="s">
        <v>73</v>
      </c>
      <c r="D8" s="181"/>
      <c r="E8" s="180" t="s">
        <v>284</v>
      </c>
      <c r="F8" s="181"/>
      <c r="G8" s="184" t="s">
        <v>286</v>
      </c>
      <c r="H8" s="185"/>
      <c r="I8" s="180" t="s">
        <v>77</v>
      </c>
      <c r="J8" s="181"/>
      <c r="K8" s="180" t="s">
        <v>57</v>
      </c>
      <c r="L8" s="181"/>
      <c r="M8" s="180" t="s">
        <v>59</v>
      </c>
      <c r="N8" s="181"/>
      <c r="O8" s="180" t="s">
        <v>244</v>
      </c>
      <c r="P8" s="18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60.92</v>
      </c>
      <c r="E10" s="129">
        <v>66.86</v>
      </c>
      <c r="F10" s="25">
        <f>IF(E10&lt;&gt;0,E10+'Basic Price Adjustment'!$E33,"")</f>
        <v>66.28</v>
      </c>
      <c r="G10" s="129">
        <v>66.86</v>
      </c>
      <c r="H10" s="25">
        <f>IF(G10&lt;&gt;0,G10+'Basic Price Adjustment'!$E33,"")</f>
        <v>66.28</v>
      </c>
      <c r="I10" s="129">
        <v>67</v>
      </c>
      <c r="J10" s="25">
        <f>IF(I10&lt;&gt;0,I10+'Basic Price Adjustment'!$E33,"")</f>
        <v>66.42</v>
      </c>
      <c r="K10" s="119">
        <v>67.56</v>
      </c>
      <c r="L10" s="25">
        <f>IF(K10&lt;&gt;0,K10+'Basic Price Adjustment'!$E33,"")</f>
        <v>66.98</v>
      </c>
      <c r="M10" s="28"/>
      <c r="N10" s="25" t="str">
        <f>IF(M10&lt;&gt;0,M10+'Basic Price Adjustment'!$E33,"")</f>
        <v/>
      </c>
      <c r="O10" s="129">
        <v>71.5</v>
      </c>
      <c r="P10" s="25">
        <f>IF(O10&lt;&gt;0,O10+'Basic Price Adjustment'!$E33,"")</f>
        <v>70.92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65.84</v>
      </c>
      <c r="E11" s="117">
        <v>80.650000000000006</v>
      </c>
      <c r="F11" s="21">
        <f>IF(E11&lt;&gt;0,E11+'Basic Price Adjustment'!$E34,"")</f>
        <v>79.990000000000009</v>
      </c>
      <c r="G11" s="117">
        <v>80.650000000000006</v>
      </c>
      <c r="H11" s="21">
        <f>IF(G11&lt;&gt;0,G11+'Basic Price Adjustment'!$E34,"")</f>
        <v>79.990000000000009</v>
      </c>
      <c r="I11" s="117">
        <v>75.7</v>
      </c>
      <c r="J11" s="21">
        <f>IF(I11&lt;&gt;0,I11+'Basic Price Adjustment'!$E34,"")</f>
        <v>75.040000000000006</v>
      </c>
      <c r="K11" s="119">
        <v>67.069999999999993</v>
      </c>
      <c r="L11" s="21">
        <f>IF(K11&lt;&gt;0,K11+'Basic Price Adjustment'!$E34,"")</f>
        <v>66.41</v>
      </c>
      <c r="M11" s="29"/>
      <c r="N11" s="21" t="str">
        <f>IF(M11&lt;&gt;0,M11+'Basic Price Adjustment'!$E34,"")</f>
        <v/>
      </c>
      <c r="O11" s="117">
        <v>71.5</v>
      </c>
      <c r="P11" s="21">
        <f>IF(O11&lt;&gt;0,O11+'Basic Price Adjustment'!$E34,"")</f>
        <v>70.84</v>
      </c>
    </row>
    <row r="12" spans="1:16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65.239999999999995</v>
      </c>
      <c r="E12" s="117">
        <v>73.3</v>
      </c>
      <c r="F12" s="22">
        <f>IF(E12&lt;&gt;0,E12+'Basic Price Adjustment'!$E35,"")</f>
        <v>72.539999999999992</v>
      </c>
      <c r="G12" s="117">
        <v>73.3</v>
      </c>
      <c r="H12" s="22">
        <f>IF(G12&lt;&gt;0,G12+'Basic Price Adjustment'!$E35,"")</f>
        <v>72.539999999999992</v>
      </c>
      <c r="I12" s="117">
        <v>73.3</v>
      </c>
      <c r="J12" s="22">
        <f>IF(I12&lt;&gt;0,I12+'Basic Price Adjustment'!$E35,"")</f>
        <v>72.539999999999992</v>
      </c>
      <c r="K12" s="119">
        <v>73.03</v>
      </c>
      <c r="L12" s="22">
        <f>IF(K12&lt;&gt;0,K12+'Basic Price Adjustment'!$E35,"")</f>
        <v>72.27</v>
      </c>
      <c r="M12" s="30"/>
      <c r="N12" s="22" t="str">
        <f>IF(M12&lt;&gt;0,M12+'Basic Price Adjustment'!$E35,"")</f>
        <v/>
      </c>
      <c r="O12" s="117">
        <v>77</v>
      </c>
      <c r="P12" s="22">
        <f>IF(O12&lt;&gt;0,O12+'Basic Price Adjustment'!$E35,"")</f>
        <v>76.239999999999995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65.239999999999995</v>
      </c>
      <c r="E13" s="117">
        <v>73.3</v>
      </c>
      <c r="F13" s="21">
        <f>IF(E13&lt;&gt;0,E13+'Basic Price Adjustment'!$E36,"")</f>
        <v>72.539999999999992</v>
      </c>
      <c r="G13" s="117">
        <v>73.3</v>
      </c>
      <c r="H13" s="21">
        <f>IF(G13&lt;&gt;0,G13+'Basic Price Adjustment'!$E36,"")</f>
        <v>72.539999999999992</v>
      </c>
      <c r="I13" s="117">
        <v>73.3</v>
      </c>
      <c r="J13" s="21">
        <f>IF(I13&lt;&gt;0,I13+'Basic Price Adjustment'!$E36,"")</f>
        <v>72.539999999999992</v>
      </c>
      <c r="K13" s="119">
        <v>73.03</v>
      </c>
      <c r="L13" s="21">
        <f>IF(K13&lt;&gt;0,K13+'Basic Price Adjustment'!$E36,"")</f>
        <v>72.27</v>
      </c>
      <c r="M13" s="29"/>
      <c r="N13" s="21" t="str">
        <f>IF(M13&lt;&gt;0,M13+'Basic Price Adjustment'!$E36,"")</f>
        <v/>
      </c>
      <c r="O13" s="117">
        <v>77</v>
      </c>
      <c r="P13" s="21">
        <f>IF(O13&lt;&gt;0,O13+'Basic Price Adjustment'!$E36,"")</f>
        <v>76.239999999999995</v>
      </c>
    </row>
    <row r="14" spans="1:16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66.209999999999994</v>
      </c>
      <c r="E14" s="117">
        <v>73.3</v>
      </c>
      <c r="F14" s="22">
        <f>IF(E14&lt;&gt;0,E14+'Basic Price Adjustment'!$E37,"")</f>
        <v>72.509999999999991</v>
      </c>
      <c r="G14" s="117">
        <v>73.3</v>
      </c>
      <c r="H14" s="22">
        <f>IF(G14&lt;&gt;0,G14+'Basic Price Adjustment'!$E37,"")</f>
        <v>72.509999999999991</v>
      </c>
      <c r="I14" s="117">
        <v>73.3</v>
      </c>
      <c r="J14" s="22">
        <f>IF(I14&lt;&gt;0,I14+'Basic Price Adjustment'!$E37,"")</f>
        <v>72.509999999999991</v>
      </c>
      <c r="K14" s="119">
        <v>73.03</v>
      </c>
      <c r="L14" s="22">
        <f>IF(K14&lt;&gt;0,K14+'Basic Price Adjustment'!$E37,"")</f>
        <v>72.239999999999995</v>
      </c>
      <c r="M14" s="30"/>
      <c r="N14" s="22" t="str">
        <f>IF(M14&lt;&gt;0,M14+'Basic Price Adjustment'!$E37,"")</f>
        <v/>
      </c>
      <c r="O14" s="117">
        <v>77</v>
      </c>
      <c r="P14" s="22">
        <f>IF(O14&lt;&gt;0,O14+'Basic Price Adjustment'!$E37,"")</f>
        <v>76.209999999999994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77.22</v>
      </c>
      <c r="E15" s="117">
        <v>80.56</v>
      </c>
      <c r="F15" s="21">
        <f>IF(E15&lt;&gt;0,E15+'Basic Price Adjustment'!$E38,"")</f>
        <v>79.78</v>
      </c>
      <c r="G15" s="117">
        <v>80.56</v>
      </c>
      <c r="H15" s="21">
        <f>IF(G15&lt;&gt;0,G15+'Basic Price Adjustment'!$E38,"")</f>
        <v>79.78</v>
      </c>
      <c r="I15" s="117">
        <v>79.5</v>
      </c>
      <c r="J15" s="21">
        <f>IF(I15&lt;&gt;0,I15+'Basic Price Adjustment'!$E38,"")</f>
        <v>78.72</v>
      </c>
      <c r="K15" s="120">
        <v>77.25</v>
      </c>
      <c r="L15" s="21">
        <f>IF(K15&lt;&gt;0,K15+'Basic Price Adjustment'!$E38,"")</f>
        <v>76.47</v>
      </c>
      <c r="M15" s="29"/>
      <c r="N15" s="21" t="str">
        <f>IF(M15&lt;&gt;0,M15+'Basic Price Adjustment'!$E38,"")</f>
        <v/>
      </c>
      <c r="O15" s="117">
        <v>93</v>
      </c>
      <c r="P15" s="21">
        <f>IF(O15&lt;&gt;0,O15+'Basic Price Adjustment'!$E38,"")</f>
        <v>92.22</v>
      </c>
    </row>
    <row r="16" spans="1:16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66.290000000000006</v>
      </c>
      <c r="E16" s="117">
        <v>81.75</v>
      </c>
      <c r="F16" s="22">
        <f>IF(E16&lt;&gt;0,E16+'Basic Price Adjustment'!$E39,"")</f>
        <v>81.040000000000006</v>
      </c>
      <c r="G16" s="117">
        <v>81.75</v>
      </c>
      <c r="H16" s="22">
        <f>IF(G16&lt;&gt;0,G16+'Basic Price Adjustment'!$E39,"")</f>
        <v>81.040000000000006</v>
      </c>
      <c r="I16" s="117">
        <v>78.95</v>
      </c>
      <c r="J16" s="22">
        <f>IF(I16&lt;&gt;0,I16+'Basic Price Adjustment'!$E39,"")</f>
        <v>78.240000000000009</v>
      </c>
      <c r="K16" s="120">
        <v>73.06</v>
      </c>
      <c r="L16" s="22">
        <f>IF(K16&lt;&gt;0,K16+'Basic Price Adjustment'!$E39,"")</f>
        <v>72.350000000000009</v>
      </c>
      <c r="M16" s="30"/>
      <c r="N16" s="22" t="str">
        <f>IF(M16&lt;&gt;0,M16+'Basic Price Adjustment'!$E39,"")</f>
        <v/>
      </c>
      <c r="O16" s="117">
        <v>79</v>
      </c>
      <c r="P16" s="22">
        <f>IF(O16&lt;&gt;0,O16+'Basic Price Adjustment'!$E39,"")</f>
        <v>78.290000000000006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70.55</v>
      </c>
      <c r="E17" s="117">
        <v>82.03</v>
      </c>
      <c r="F17" s="21">
        <f>IF(E17&lt;&gt;0,E17+'Basic Price Adjustment'!$E40,"")</f>
        <v>81.08</v>
      </c>
      <c r="G17" s="117">
        <v>82.03</v>
      </c>
      <c r="H17" s="21">
        <f>IF(G17&lt;&gt;0,G17+'Basic Price Adjustment'!$E40,"")</f>
        <v>81.08</v>
      </c>
      <c r="I17" s="117">
        <v>81.95</v>
      </c>
      <c r="J17" s="21">
        <f>IF(I17&lt;&gt;0,I17+'Basic Price Adjustment'!$E40,"")</f>
        <v>81</v>
      </c>
      <c r="K17" s="119">
        <v>82.38</v>
      </c>
      <c r="L17" s="21">
        <f>IF(K17&lt;&gt;0,K17+'Basic Price Adjustment'!$E40,"")</f>
        <v>81.429999999999993</v>
      </c>
      <c r="M17" s="29"/>
      <c r="N17" s="21" t="str">
        <f>IF(M17&lt;&gt;0,M17+'Basic Price Adjustment'!$E40,"")</f>
        <v/>
      </c>
      <c r="O17" s="117">
        <v>84</v>
      </c>
      <c r="P17" s="21">
        <f>IF(O17&lt;&gt;0,O17+'Basic Price Adjustment'!$E40,"")</f>
        <v>83.05</v>
      </c>
    </row>
    <row r="18" spans="1:16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80.06</v>
      </c>
      <c r="E18" s="117">
        <v>102</v>
      </c>
      <c r="F18" s="22">
        <f>IF(E18&lt;&gt;0,E18+'Basic Price Adjustment'!$E41,"")</f>
        <v>101.06</v>
      </c>
      <c r="G18" s="117">
        <v>102</v>
      </c>
      <c r="H18" s="22">
        <f>IF(G18&lt;&gt;0,G18+'Basic Price Adjustment'!$E41,"")</f>
        <v>101.06</v>
      </c>
      <c r="I18" s="117">
        <v>97.85</v>
      </c>
      <c r="J18" s="22">
        <f>IF(I18&lt;&gt;0,I18+'Basic Price Adjustment'!$E41,"")</f>
        <v>96.91</v>
      </c>
      <c r="K18" s="119">
        <v>83.19</v>
      </c>
      <c r="L18" s="22">
        <f>IF(K18&lt;&gt;0,K18+'Basic Price Adjustment'!$E41,"")</f>
        <v>82.25</v>
      </c>
      <c r="M18" s="30"/>
      <c r="N18" s="22" t="str">
        <f>IF(M18&lt;&gt;0,M18+'Basic Price Adjustment'!$E41,"")</f>
        <v/>
      </c>
      <c r="O18" s="117">
        <v>97</v>
      </c>
      <c r="P18" s="22">
        <f>IF(O18&lt;&gt;0,O18+'Basic Price Adjustment'!$E41,"")</f>
        <v>96.06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69.56</v>
      </c>
      <c r="E19" s="117">
        <v>82.03</v>
      </c>
      <c r="F19" s="21">
        <f>IF(E19&lt;&gt;0,E19+'Basic Price Adjustment'!$E42,"")</f>
        <v>81.09</v>
      </c>
      <c r="G19" s="117">
        <v>82.03</v>
      </c>
      <c r="H19" s="21">
        <f>IF(G19&lt;&gt;0,G19+'Basic Price Adjustment'!$E42,"")</f>
        <v>81.09</v>
      </c>
      <c r="I19" s="117">
        <v>81.95</v>
      </c>
      <c r="J19" s="21">
        <f>IF(I19&lt;&gt;0,I19+'Basic Price Adjustment'!$E42,"")</f>
        <v>81.010000000000005</v>
      </c>
      <c r="K19" s="119">
        <v>78.900000000000006</v>
      </c>
      <c r="L19" s="21">
        <f>IF(K19&lt;&gt;0,K19+'Basic Price Adjustment'!$E42,"")</f>
        <v>77.960000000000008</v>
      </c>
      <c r="M19" s="29"/>
      <c r="N19" s="21" t="str">
        <f>IF(M19&lt;&gt;0,M19+'Basic Price Adjustment'!$E42,"")</f>
        <v/>
      </c>
      <c r="O19" s="117">
        <v>82</v>
      </c>
      <c r="P19" s="21">
        <f>IF(O19&lt;&gt;0,O19+'Basic Price Adjustment'!$E42,"")</f>
        <v>81.06</v>
      </c>
    </row>
    <row r="20" spans="1:16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80.08</v>
      </c>
      <c r="E20" s="117">
        <v>89.2</v>
      </c>
      <c r="F20" s="22">
        <f>IF(E20&lt;&gt;0,E20+'Basic Price Adjustment'!$E43,"")</f>
        <v>88.28</v>
      </c>
      <c r="G20" s="117">
        <v>89.2</v>
      </c>
      <c r="H20" s="22">
        <f>IF(G20&lt;&gt;0,G20+'Basic Price Adjustment'!$E43,"")</f>
        <v>88.28</v>
      </c>
      <c r="I20" s="117">
        <v>86.5</v>
      </c>
      <c r="J20" s="22">
        <f>IF(I20&lt;&gt;0,I20+'Basic Price Adjustment'!$E43,"")</f>
        <v>85.58</v>
      </c>
      <c r="K20" s="119">
        <v>83.2</v>
      </c>
      <c r="L20" s="22">
        <f>IF(K20&lt;&gt;0,K20+'Basic Price Adjustment'!$E43,"")</f>
        <v>82.28</v>
      </c>
      <c r="M20" s="30"/>
      <c r="N20" s="22" t="str">
        <f>IF(M20&lt;&gt;0,M20+'Basic Price Adjustment'!$E43,"")</f>
        <v/>
      </c>
      <c r="O20" s="117">
        <v>97</v>
      </c>
      <c r="P20" s="22">
        <f>IF(O20&lt;&gt;0,O20+'Basic Price Adjustment'!$E43,"")</f>
        <v>96.08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82.82</v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90.52</v>
      </c>
      <c r="M21" s="29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96.89</v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92.36</v>
      </c>
      <c r="M22" s="30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81.87</v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92.37</v>
      </c>
      <c r="M23" s="29"/>
      <c r="N23" s="21" t="str">
        <f>IF(M23&lt;&gt;0,M23+'Basic Price Adjustment'!$E46,"")</f>
        <v/>
      </c>
      <c r="O23" s="117">
        <v>104</v>
      </c>
      <c r="P23" s="21">
        <f>IF(O23&lt;&gt;0,O23+'Basic Price Adjustment'!$E46,"")</f>
        <v>102.87</v>
      </c>
    </row>
    <row r="24" spans="1:16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98.84</v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96.26</v>
      </c>
      <c r="M24" s="30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79.14</v>
      </c>
      <c r="E25" s="117">
        <v>92.64</v>
      </c>
      <c r="F25" s="21">
        <f>IF(E25&lt;&gt;0,E25+'Basic Price Adjustment'!$E48,"")</f>
        <v>91.78</v>
      </c>
      <c r="G25" s="117">
        <v>92.64</v>
      </c>
      <c r="H25" s="21">
        <f>IF(G25&lt;&gt;0,G25+'Basic Price Adjustment'!$E48,"")</f>
        <v>91.78</v>
      </c>
      <c r="I25" s="117">
        <v>87.17</v>
      </c>
      <c r="J25" s="21">
        <f>IF(I25&lt;&gt;0,I25+'Basic Price Adjustment'!$E48,"")</f>
        <v>86.31</v>
      </c>
      <c r="K25" s="120">
        <v>80.75</v>
      </c>
      <c r="L25" s="21">
        <f>IF(K25&lt;&gt;0,K25+'Basic Price Adjustment'!$E48,"")</f>
        <v>79.89</v>
      </c>
      <c r="M25" s="29"/>
      <c r="N25" s="21" t="str">
        <f>IF(M25&lt;&gt;0,M25+'Basic Price Adjustment'!$E48,"")</f>
        <v/>
      </c>
      <c r="O25" s="117">
        <v>99</v>
      </c>
      <c r="P25" s="21">
        <f>IF(O25&lt;&gt;0,O25+'Basic Price Adjustment'!$E48,"")</f>
        <v>98.14</v>
      </c>
    </row>
    <row r="26" spans="1:16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82.64</v>
      </c>
      <c r="E26" s="117">
        <v>100.56</v>
      </c>
      <c r="F26" s="22">
        <f>IF(E26&lt;&gt;0,E26+'Basic Price Adjustment'!$E49,"")</f>
        <v>99.7</v>
      </c>
      <c r="G26" s="117">
        <v>100.56</v>
      </c>
      <c r="H26" s="22">
        <f>IF(G26&lt;&gt;0,G26+'Basic Price Adjustment'!$E49,"")</f>
        <v>99.7</v>
      </c>
      <c r="I26" s="117">
        <v>88.28</v>
      </c>
      <c r="J26" s="22">
        <f>IF(I26&lt;&gt;0,I26+'Basic Price Adjustment'!$E49,"")</f>
        <v>87.42</v>
      </c>
      <c r="K26" s="120">
        <v>82.75</v>
      </c>
      <c r="L26" s="22">
        <f>IF(K26&lt;&gt;0,K26+'Basic Price Adjustment'!$E49,"")</f>
        <v>81.89</v>
      </c>
      <c r="M26" s="30"/>
      <c r="N26" s="22" t="str">
        <f>IF(M26&lt;&gt;0,M26+'Basic Price Adjustment'!$E49,"")</f>
        <v/>
      </c>
      <c r="O26" s="117">
        <v>99</v>
      </c>
      <c r="P26" s="22">
        <f>IF(O26&lt;&gt;0,O26+'Basic Price Adjustment'!$E49,"")</f>
        <v>98.14</v>
      </c>
    </row>
    <row r="27" spans="1:16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108.9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163.82</v>
      </c>
      <c r="E28" s="142"/>
      <c r="F28" s="26" t="str">
        <f>IF(E28&lt;&gt;0,E28+'Basic Price Adjustment'!$E51,"")</f>
        <v/>
      </c>
      <c r="G28" s="143"/>
      <c r="H28" s="26" t="str">
        <f>IF(G28&lt;&gt;0,G28+'Basic Price Adjustment'!$E51,"")</f>
        <v/>
      </c>
      <c r="I28" s="138"/>
      <c r="J28" s="26"/>
      <c r="K28" s="144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2">
    <mergeCell ref="M7:N7"/>
    <mergeCell ref="K8:L8"/>
    <mergeCell ref="M8:N8"/>
    <mergeCell ref="O3:P3"/>
    <mergeCell ref="O4:P4"/>
    <mergeCell ref="O5:P5"/>
    <mergeCell ref="O6:P6"/>
    <mergeCell ref="O7:P7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  <mergeCell ref="E7:F7"/>
    <mergeCell ref="G6:H6"/>
    <mergeCell ref="I6:J6"/>
    <mergeCell ref="I7:J7"/>
    <mergeCell ref="I8:J8"/>
    <mergeCell ref="C2:D2"/>
    <mergeCell ref="E2:L2"/>
    <mergeCell ref="G8:H8"/>
    <mergeCell ref="G7:H7"/>
    <mergeCell ref="K7:L7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5" t="s">
        <v>308</v>
      </c>
      <c r="P2" s="155"/>
      <c r="Q2" s="155"/>
      <c r="R2" s="155"/>
      <c r="S2" s="155" t="s">
        <v>302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5"/>
      <c r="K3" s="175"/>
      <c r="L3" s="175"/>
      <c r="M3" s="175"/>
      <c r="N3" s="176"/>
      <c r="O3" s="174">
        <v>203375</v>
      </c>
      <c r="P3" s="175"/>
      <c r="Q3" s="175"/>
      <c r="R3" s="176"/>
      <c r="S3" s="174" t="s">
        <v>249</v>
      </c>
      <c r="T3" s="176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87"/>
      <c r="Q4" s="178"/>
      <c r="R4" s="187"/>
      <c r="S4" s="178"/>
      <c r="T4" s="179"/>
    </row>
    <row r="5" spans="1:20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97" t="s">
        <v>60</v>
      </c>
      <c r="P5" s="198"/>
      <c r="Q5" s="198"/>
      <c r="R5" s="199"/>
      <c r="S5" s="174" t="s">
        <v>67</v>
      </c>
      <c r="T5" s="176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123</v>
      </c>
      <c r="P6" s="173"/>
      <c r="Q6" s="172" t="s">
        <v>49</v>
      </c>
      <c r="R6" s="173"/>
      <c r="S6" s="178" t="s">
        <v>68</v>
      </c>
      <c r="T6" s="17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323</v>
      </c>
      <c r="J7" s="171"/>
      <c r="K7" s="170" t="s">
        <v>322</v>
      </c>
      <c r="L7" s="171"/>
      <c r="M7" s="170" t="s">
        <v>21</v>
      </c>
      <c r="N7" s="171"/>
      <c r="O7" s="182" t="s">
        <v>137</v>
      </c>
      <c r="P7" s="183"/>
      <c r="Q7" s="182" t="s">
        <v>326</v>
      </c>
      <c r="R7" s="183"/>
      <c r="S7" s="170" t="s">
        <v>24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83</v>
      </c>
      <c r="L8" s="181"/>
      <c r="M8" s="180" t="s">
        <v>59</v>
      </c>
      <c r="N8" s="181"/>
      <c r="O8" s="184" t="s">
        <v>138</v>
      </c>
      <c r="P8" s="185"/>
      <c r="Q8" s="184" t="s">
        <v>327</v>
      </c>
      <c r="R8" s="185"/>
      <c r="S8" s="180" t="s">
        <v>69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54.42</v>
      </c>
      <c r="E10" s="129">
        <v>65.5</v>
      </c>
      <c r="F10" s="25">
        <f>IF(E10&lt;&gt;0,E10+'Basic Price Adjustment'!$E33,"")</f>
        <v>64.92</v>
      </c>
      <c r="G10" s="129">
        <v>55</v>
      </c>
      <c r="H10" s="25">
        <f>IF(G10&lt;&gt;0,G10+'Basic Price Adjustment'!$E33,"")</f>
        <v>54.42</v>
      </c>
      <c r="I10" s="129">
        <v>73.69</v>
      </c>
      <c r="J10" s="25">
        <f>IF(I10&lt;&gt;0,I10+'Basic Price Adjustment'!$E33,"")</f>
        <v>73.11</v>
      </c>
      <c r="K10" s="119">
        <v>67.56</v>
      </c>
      <c r="L10" s="25">
        <f>IF(K10&lt;&gt;0,K10+'Basic Price Adjustment'!$E33,"")</f>
        <v>66.98</v>
      </c>
      <c r="M10" s="119">
        <v>74.430000000000007</v>
      </c>
      <c r="N10" s="25">
        <f>IF(M10&lt;&gt;0,M10+'Basic Price Adjustment'!$E33,"")</f>
        <v>73.850000000000009</v>
      </c>
      <c r="O10" s="129">
        <v>82</v>
      </c>
      <c r="P10" s="25">
        <f>IF(O10&lt;&gt;0,O10+'Basic Price Adjustment'!$E33,"")</f>
        <v>81.42</v>
      </c>
      <c r="Q10" s="129">
        <v>85.5</v>
      </c>
      <c r="R10" s="25">
        <f>IF(Q10&lt;&gt;0,Q10+'Basic Price Adjustment'!$E33,"")</f>
        <v>84.92</v>
      </c>
      <c r="S10" s="129">
        <v>59.2</v>
      </c>
      <c r="T10" s="25">
        <f>IF(S10&lt;&gt;0,S10+'Basic Price Adjustment'!$E33,"")</f>
        <v>58.620000000000005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117">
        <v>77.88</v>
      </c>
      <c r="J11" s="21">
        <f>IF(I11&lt;&gt;0,I11+'Basic Price Adjustment'!$E34,"")</f>
        <v>77.22</v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117">
        <v>88</v>
      </c>
      <c r="P11" s="21">
        <f>IF(O11&lt;&gt;0,O11+'Basic Price Adjustment'!$E34,"")</f>
        <v>87.34</v>
      </c>
      <c r="Q11" s="117">
        <v>88.75</v>
      </c>
      <c r="R11" s="21">
        <f>IF(Q11&lt;&gt;0,Q11+'Basic Price Adjustment'!$E34,"")</f>
        <v>88.09</v>
      </c>
      <c r="S11" s="117">
        <v>62.25</v>
      </c>
      <c r="T11" s="21">
        <f>IF(S11&lt;&gt;0,S11+'Basic Price Adjustment'!$E34,"")</f>
        <v>61.59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56.99</v>
      </c>
      <c r="E12" s="117">
        <v>68</v>
      </c>
      <c r="F12" s="22">
        <f>IF(E12&lt;&gt;0,E12+'Basic Price Adjustment'!$E35,"")</f>
        <v>67.239999999999995</v>
      </c>
      <c r="G12" s="117">
        <v>57.75</v>
      </c>
      <c r="H12" s="22">
        <f>IF(G12&lt;&gt;0,G12+'Basic Price Adjustment'!$E35,"")</f>
        <v>56.99</v>
      </c>
      <c r="I12" s="117">
        <v>78.16</v>
      </c>
      <c r="J12" s="22">
        <f>IF(I12&lt;&gt;0,I12+'Basic Price Adjustment'!$E35,"")</f>
        <v>77.399999999999991</v>
      </c>
      <c r="K12" s="119">
        <v>73.03</v>
      </c>
      <c r="L12" s="22">
        <f>IF(K12&lt;&gt;0,K12+'Basic Price Adjustment'!$E35,"")</f>
        <v>72.27</v>
      </c>
      <c r="M12" s="119">
        <v>78.3</v>
      </c>
      <c r="N12" s="22">
        <f>IF(M12&lt;&gt;0,M12+'Basic Price Adjustment'!$E35,"")</f>
        <v>77.539999999999992</v>
      </c>
      <c r="O12" s="117">
        <v>88</v>
      </c>
      <c r="P12" s="22">
        <f>IF(O12&lt;&gt;0,O12+'Basic Price Adjustment'!$E35,"")</f>
        <v>87.24</v>
      </c>
      <c r="Q12" s="117">
        <v>88</v>
      </c>
      <c r="R12" s="22">
        <f>IF(Q12&lt;&gt;0,Q12+'Basic Price Adjustment'!$E35,"")</f>
        <v>87.24</v>
      </c>
      <c r="S12" s="117">
        <v>61.65</v>
      </c>
      <c r="T12" s="22">
        <f>IF(S12&lt;&gt;0,S12+'Basic Price Adjustment'!$E35,"")</f>
        <v>60.89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117">
        <v>78.16</v>
      </c>
      <c r="J13" s="21">
        <f>IF(I13&lt;&gt;0,I13+'Basic Price Adjustment'!$E36,"")</f>
        <v>77.399999999999991</v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117">
        <v>88</v>
      </c>
      <c r="P13" s="21">
        <f>IF(O13&lt;&gt;0,O13+'Basic Price Adjustment'!$E36,"")</f>
        <v>87.24</v>
      </c>
      <c r="Q13" s="117">
        <v>88</v>
      </c>
      <c r="R13" s="21">
        <f>IF(Q13&lt;&gt;0,Q13+'Basic Price Adjustment'!$E36,"")</f>
        <v>87.24</v>
      </c>
      <c r="S13" s="117">
        <v>61.65</v>
      </c>
      <c r="T13" s="21">
        <f>IF(S13&lt;&gt;0,S13+'Basic Price Adjustment'!$E36,"")</f>
        <v>60.89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57.71</v>
      </c>
      <c r="E14" s="117">
        <v>69</v>
      </c>
      <c r="F14" s="22">
        <f>IF(E14&lt;&gt;0,E14+'Basic Price Adjustment'!$E37,"")</f>
        <v>68.209999999999994</v>
      </c>
      <c r="G14" s="117">
        <v>58.5</v>
      </c>
      <c r="H14" s="22">
        <f>IF(G14&lt;&gt;0,G14+'Basic Price Adjustment'!$E37,"")</f>
        <v>57.71</v>
      </c>
      <c r="I14" s="117">
        <v>78.36</v>
      </c>
      <c r="J14" s="22">
        <f>IF(I14&lt;&gt;0,I14+'Basic Price Adjustment'!$E37,"")</f>
        <v>77.569999999999993</v>
      </c>
      <c r="K14" s="119">
        <v>73.03</v>
      </c>
      <c r="L14" s="22">
        <f>IF(K14&lt;&gt;0,K14+'Basic Price Adjustment'!$E37,"")</f>
        <v>72.239999999999995</v>
      </c>
      <c r="M14" s="119">
        <v>78.36</v>
      </c>
      <c r="N14" s="22">
        <f>IF(M14&lt;&gt;0,M14+'Basic Price Adjustment'!$E37,"")</f>
        <v>77.569999999999993</v>
      </c>
      <c r="O14" s="117">
        <v>88</v>
      </c>
      <c r="P14" s="22">
        <f>IF(O14&lt;&gt;0,O14+'Basic Price Adjustment'!$E37,"")</f>
        <v>87.21</v>
      </c>
      <c r="Q14" s="117">
        <v>89.25</v>
      </c>
      <c r="R14" s="22">
        <f>IF(Q14&lt;&gt;0,Q14+'Basic Price Adjustment'!$E37,"")</f>
        <v>88.46</v>
      </c>
      <c r="S14" s="117">
        <v>60.8</v>
      </c>
      <c r="T14" s="22">
        <f>IF(S14&lt;&gt;0,S14+'Basic Price Adjustment'!$E37,"")</f>
        <v>60.01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117">
        <v>82.35</v>
      </c>
      <c r="J15" s="21">
        <f>IF(I15&lt;&gt;0,I15+'Basic Price Adjustment'!$E38,"")</f>
        <v>81.569999999999993</v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117">
        <v>100</v>
      </c>
      <c r="P15" s="21">
        <f>IF(O15&lt;&gt;0,O15+'Basic Price Adjustment'!$E38,"")</f>
        <v>99.22</v>
      </c>
      <c r="Q15" s="117">
        <v>102.75</v>
      </c>
      <c r="R15" s="21">
        <f>IF(Q15&lt;&gt;0,Q15+'Basic Price Adjustment'!$E38,"")</f>
        <v>101.97</v>
      </c>
      <c r="S15" s="117">
        <v>64.25</v>
      </c>
      <c r="T15" s="21">
        <f>IF(S15&lt;&gt;0,S15+'Basic Price Adjustment'!$E38,"")</f>
        <v>63.47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60.29</v>
      </c>
      <c r="E16" s="117">
        <v>71.8</v>
      </c>
      <c r="F16" s="22">
        <f>IF(E16&lt;&gt;0,E16+'Basic Price Adjustment'!$E39,"")</f>
        <v>71.09</v>
      </c>
      <c r="G16" s="117">
        <v>61</v>
      </c>
      <c r="H16" s="22">
        <f>IF(G16&lt;&gt;0,G16+'Basic Price Adjustment'!$E39,"")</f>
        <v>60.29</v>
      </c>
      <c r="I16" s="117">
        <v>78.19</v>
      </c>
      <c r="J16" s="22">
        <f>IF(I16&lt;&gt;0,I16+'Basic Price Adjustment'!$E39,"")</f>
        <v>77.48</v>
      </c>
      <c r="K16" s="120">
        <v>73.06</v>
      </c>
      <c r="L16" s="22">
        <f>IF(K16&lt;&gt;0,K16+'Basic Price Adjustment'!$E39,"")</f>
        <v>72.350000000000009</v>
      </c>
      <c r="M16" s="120">
        <v>78.33</v>
      </c>
      <c r="N16" s="22">
        <f>IF(M16&lt;&gt;0,M16+'Basic Price Adjustment'!$E39,"")</f>
        <v>77.62</v>
      </c>
      <c r="O16" s="117">
        <v>88</v>
      </c>
      <c r="P16" s="22">
        <f>IF(O16&lt;&gt;0,O16+'Basic Price Adjustment'!$E39,"")</f>
        <v>87.29</v>
      </c>
      <c r="Q16" s="117">
        <v>89.25</v>
      </c>
      <c r="R16" s="22">
        <f>IF(Q16&lt;&gt;0,Q16+'Basic Price Adjustment'!$E39,"")</f>
        <v>88.54</v>
      </c>
      <c r="S16" s="117">
        <v>66.400000000000006</v>
      </c>
      <c r="T16" s="22">
        <f>IF(S16&lt;&gt;0,S16+'Basic Price Adjustment'!$E39,"")</f>
        <v>65.690000000000012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117">
        <v>83.3</v>
      </c>
      <c r="J17" s="21">
        <f>IF(I17&lt;&gt;0,I17+'Basic Price Adjustment'!$E40,"")</f>
        <v>82.35</v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117">
        <v>92</v>
      </c>
      <c r="P17" s="21">
        <f>IF(O17&lt;&gt;0,O17+'Basic Price Adjustment'!$E40,"")</f>
        <v>91.05</v>
      </c>
      <c r="Q17" s="117">
        <v>92.25</v>
      </c>
      <c r="R17" s="21">
        <f>IF(Q17&lt;&gt;0,Q17+'Basic Price Adjustment'!$E40,"")</f>
        <v>91.3</v>
      </c>
      <c r="S17" s="117">
        <v>69.45</v>
      </c>
      <c r="T17" s="21">
        <f>IF(S17&lt;&gt;0,S17+'Basic Price Adjustment'!$E40,"")</f>
        <v>68.5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69.710000000000008</v>
      </c>
      <c r="E18" s="117">
        <v>80.3</v>
      </c>
      <c r="F18" s="22">
        <f>IF(E18&lt;&gt;0,E18+'Basic Price Adjustment'!$E41,"")</f>
        <v>79.36</v>
      </c>
      <c r="G18" s="117">
        <v>70.650000000000006</v>
      </c>
      <c r="H18" s="22">
        <f>IF(G18&lt;&gt;0,G18+'Basic Price Adjustment'!$E41,"")</f>
        <v>69.710000000000008</v>
      </c>
      <c r="I18" s="117">
        <v>88.54</v>
      </c>
      <c r="J18" s="22">
        <f>IF(I18&lt;&gt;0,I18+'Basic Price Adjustment'!$E41,"")</f>
        <v>87.600000000000009</v>
      </c>
      <c r="K18" s="119">
        <v>83.19</v>
      </c>
      <c r="L18" s="22">
        <f>IF(K18&lt;&gt;0,K18+'Basic Price Adjustment'!$E41,"")</f>
        <v>82.25</v>
      </c>
      <c r="M18" s="119">
        <v>88.54</v>
      </c>
      <c r="N18" s="22">
        <f>IF(M18&lt;&gt;0,M18+'Basic Price Adjustment'!$E41,"")</f>
        <v>87.600000000000009</v>
      </c>
      <c r="O18" s="117">
        <v>103</v>
      </c>
      <c r="P18" s="22">
        <f>IF(O18&lt;&gt;0,O18+'Basic Price Adjustment'!$E41,"")</f>
        <v>102.06</v>
      </c>
      <c r="Q18" s="117">
        <v>102.75</v>
      </c>
      <c r="R18" s="22">
        <f>IF(Q18&lt;&gt;0,Q18+'Basic Price Adjustment'!$E41,"")</f>
        <v>101.81</v>
      </c>
      <c r="S18" s="117">
        <v>72.2</v>
      </c>
      <c r="T18" s="22">
        <f>IF(S18&lt;&gt;0,S18+'Basic Price Adjustment'!$E41,"")</f>
        <v>71.260000000000005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117">
        <v>83.31</v>
      </c>
      <c r="J19" s="21">
        <f>IF(I19&lt;&gt;0,I19+'Basic Price Adjustment'!$E42,"")</f>
        <v>82.37</v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117">
        <v>92</v>
      </c>
      <c r="P19" s="21">
        <f>IF(O19&lt;&gt;0,O19+'Basic Price Adjustment'!$E42,"")</f>
        <v>91.06</v>
      </c>
      <c r="Q19" s="117">
        <v>91.5</v>
      </c>
      <c r="R19" s="21">
        <f>IF(Q19&lt;&gt;0,Q19+'Basic Price Adjustment'!$E42,"")</f>
        <v>90.56</v>
      </c>
      <c r="S19" s="117">
        <v>69.45</v>
      </c>
      <c r="T19" s="21">
        <f>IF(S19&lt;&gt;0,S19+'Basic Price Adjustment'!$E42,"")</f>
        <v>68.510000000000005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66.88</v>
      </c>
      <c r="E20" s="117">
        <v>78</v>
      </c>
      <c r="F20" s="22">
        <f>IF(E20&lt;&gt;0,E20+'Basic Price Adjustment'!$E43,"")</f>
        <v>77.08</v>
      </c>
      <c r="G20" s="117">
        <v>67.8</v>
      </c>
      <c r="H20" s="22">
        <f>IF(G20&lt;&gt;0,G20+'Basic Price Adjustment'!$E43,"")</f>
        <v>66.88</v>
      </c>
      <c r="I20" s="117">
        <v>88.7</v>
      </c>
      <c r="J20" s="22">
        <f>IF(I20&lt;&gt;0,I20+'Basic Price Adjustment'!$E43,"")</f>
        <v>87.78</v>
      </c>
      <c r="K20" s="119">
        <v>83.2</v>
      </c>
      <c r="L20" s="22">
        <f>IF(K20&lt;&gt;0,K20+'Basic Price Adjustment'!$E43,"")</f>
        <v>82.28</v>
      </c>
      <c r="M20" s="119">
        <v>88.7</v>
      </c>
      <c r="N20" s="22">
        <f>IF(M20&lt;&gt;0,M20+'Basic Price Adjustment'!$E43,"")</f>
        <v>87.78</v>
      </c>
      <c r="O20" s="117">
        <v>100</v>
      </c>
      <c r="P20" s="22">
        <f>IF(O20&lt;&gt;0,O20+'Basic Price Adjustment'!$E43,"")</f>
        <v>99.08</v>
      </c>
      <c r="Q20" s="117">
        <v>101.75</v>
      </c>
      <c r="R20" s="22">
        <f>IF(Q20&lt;&gt;0,Q20+'Basic Price Adjustment'!$E43,"")</f>
        <v>100.83</v>
      </c>
      <c r="S20" s="117">
        <v>71.3</v>
      </c>
      <c r="T20" s="22">
        <f>IF(S20&lt;&gt;0,S20+'Basic Price Adjustment'!$E43,"")</f>
        <v>70.38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117">
        <v>104.61</v>
      </c>
      <c r="J21" s="21">
        <f>IF(I21&lt;&gt;0,I21+'Basic Price Adjustment'!$E44,"")</f>
        <v>103.42999999999999</v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102.82</v>
      </c>
      <c r="S21" s="117">
        <v>98</v>
      </c>
      <c r="T21" s="21">
        <f>IF(S21&lt;&gt;0,S21+'Basic Price Adjustment'!$E44,"")</f>
        <v>96.82</v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101.89</v>
      </c>
      <c r="E22" s="117">
        <v>107</v>
      </c>
      <c r="F22" s="22">
        <f>IF(E22&lt;&gt;0,E22+'Basic Price Adjustment'!$E45,"")</f>
        <v>105.89</v>
      </c>
      <c r="G22" s="117">
        <v>103</v>
      </c>
      <c r="H22" s="22">
        <f>IF(G22&lt;&gt;0,G22+'Basic Price Adjustment'!$E45,"")</f>
        <v>101.89</v>
      </c>
      <c r="I22" s="117">
        <v>107.35</v>
      </c>
      <c r="J22" s="22">
        <f>IF(I22&lt;&gt;0,I22+'Basic Price Adjustment'!$E45,"")</f>
        <v>106.24</v>
      </c>
      <c r="K22" s="120">
        <v>93.47</v>
      </c>
      <c r="L22" s="22">
        <f>IF(K22&lt;&gt;0,K22+'Basic Price Adjustment'!$E45,"")</f>
        <v>92.36</v>
      </c>
      <c r="M22" s="120">
        <v>115.06</v>
      </c>
      <c r="N22" s="22">
        <f>IF(M22&lt;&gt;0,M22+'Basic Price Adjustment'!$E45,"")</f>
        <v>113.95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102.89</v>
      </c>
      <c r="S22" s="117">
        <v>100</v>
      </c>
      <c r="T22" s="22">
        <f>IF(S22&lt;&gt;0,S22+'Basic Price Adjustment'!$E45,"")</f>
        <v>98.89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117">
        <v>100.87</v>
      </c>
      <c r="J23" s="21">
        <f>IF(I23&lt;&gt;0,I23+'Basic Price Adjustment'!$E46,"")</f>
        <v>99.740000000000009</v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117">
        <v>102</v>
      </c>
      <c r="P23" s="21">
        <f>IF(O23&lt;&gt;0,O23+'Basic Price Adjustment'!$E46,"")</f>
        <v>100.87</v>
      </c>
      <c r="Q23" s="117">
        <v>104</v>
      </c>
      <c r="R23" s="21">
        <f>IF(Q23&lt;&gt;0,Q23+'Basic Price Adjustment'!$E46,"")</f>
        <v>102.87</v>
      </c>
      <c r="S23" s="117">
        <v>83.05</v>
      </c>
      <c r="T23" s="21">
        <f>IF(S23&lt;&gt;0,S23+'Basic Price Adjustment'!$E46,"")</f>
        <v>81.92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78.84</v>
      </c>
      <c r="E24" s="117">
        <v>97</v>
      </c>
      <c r="F24" s="22">
        <f>IF(E24&lt;&gt;0,E24+'Basic Price Adjustment'!$E47,"")</f>
        <v>95.84</v>
      </c>
      <c r="G24" s="117">
        <v>80</v>
      </c>
      <c r="H24" s="22">
        <f>IF(G24&lt;&gt;0,G24+'Basic Price Adjustment'!$E47,"")</f>
        <v>78.84</v>
      </c>
      <c r="I24" s="117">
        <v>104.33</v>
      </c>
      <c r="J24" s="22">
        <f>IF(I24&lt;&gt;0,I24+'Basic Price Adjustment'!$E47,"")</f>
        <v>103.17</v>
      </c>
      <c r="K24" s="120">
        <v>97.42</v>
      </c>
      <c r="L24" s="22">
        <f>IF(K24&lt;&gt;0,K24+'Basic Price Adjustment'!$E47,"")</f>
        <v>96.26</v>
      </c>
      <c r="M24" s="120">
        <v>111.37</v>
      </c>
      <c r="N24" s="22">
        <f>IF(M24&lt;&gt;0,M24+'Basic Price Adjustment'!$E47,"")</f>
        <v>110.21000000000001</v>
      </c>
      <c r="O24" s="117">
        <v>104</v>
      </c>
      <c r="P24" s="22">
        <f>IF(O24&lt;&gt;0,O24+'Basic Price Adjustment'!$E47,"")</f>
        <v>102.84</v>
      </c>
      <c r="Q24" s="117">
        <v>104</v>
      </c>
      <c r="R24" s="22">
        <f>IF(Q24&lt;&gt;0,Q24+'Basic Price Adjustment'!$E47,"")</f>
        <v>102.84</v>
      </c>
      <c r="S24" s="117">
        <v>85.55</v>
      </c>
      <c r="T24" s="22">
        <f>IF(S24&lt;&gt;0,S24+'Basic Price Adjustment'!$E47,"")</f>
        <v>84.39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117">
        <v>89.45</v>
      </c>
      <c r="J25" s="21">
        <f>IF(I25&lt;&gt;0,I25+'Basic Price Adjustment'!$E48,"")</f>
        <v>88.59</v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117">
        <v>96</v>
      </c>
      <c r="P25" s="21">
        <f>IF(O25&lt;&gt;0,O25+'Basic Price Adjustment'!$E48,"")</f>
        <v>95.14</v>
      </c>
      <c r="Q25" s="117">
        <v>94.25</v>
      </c>
      <c r="R25" s="21">
        <f>IF(Q25&lt;&gt;0,Q25+'Basic Price Adjustment'!$E48,"")</f>
        <v>93.39</v>
      </c>
      <c r="S25" s="117">
        <v>69.099999999999994</v>
      </c>
      <c r="T25" s="21">
        <f>IF(S25&lt;&gt;0,S25+'Basic Price Adjustment'!$E48,"")</f>
        <v>68.239999999999995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68.34</v>
      </c>
      <c r="E26" s="117">
        <v>81.400000000000006</v>
      </c>
      <c r="F26" s="22">
        <f>IF(E26&lt;&gt;0,E26+'Basic Price Adjustment'!$E49,"")</f>
        <v>80.540000000000006</v>
      </c>
      <c r="G26" s="117">
        <v>69.2</v>
      </c>
      <c r="H26" s="22">
        <f>IF(G26&lt;&gt;0,G26+'Basic Price Adjustment'!$E49,"")</f>
        <v>68.34</v>
      </c>
      <c r="I26" s="117">
        <v>92.33</v>
      </c>
      <c r="J26" s="22">
        <f>IF(I26&lt;&gt;0,I26+'Basic Price Adjustment'!$E49,"")</f>
        <v>91.47</v>
      </c>
      <c r="K26" s="120">
        <v>82.75</v>
      </c>
      <c r="L26" s="22">
        <f>IF(K26&lt;&gt;0,K26+'Basic Price Adjustment'!$E49,"")</f>
        <v>81.89</v>
      </c>
      <c r="M26" s="120">
        <v>95.88</v>
      </c>
      <c r="N26" s="22">
        <f>IF(M26&lt;&gt;0,M26+'Basic Price Adjustment'!$E49,"")</f>
        <v>95.02</v>
      </c>
      <c r="O26" s="117">
        <v>102</v>
      </c>
      <c r="P26" s="22">
        <f>IF(O26&lt;&gt;0,O26+'Basic Price Adjustment'!$E49,"")</f>
        <v>101.14</v>
      </c>
      <c r="Q26" s="117">
        <v>104.75</v>
      </c>
      <c r="R26" s="22">
        <f>IF(Q26&lt;&gt;0,Q26+'Basic Price Adjustment'!$E49,"")</f>
        <v>103.89</v>
      </c>
      <c r="S26" s="117">
        <v>71.3</v>
      </c>
      <c r="T26" s="22">
        <f>IF(S26&lt;&gt;0,S26+'Basic Price Adjustment'!$E49,"")</f>
        <v>70.44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118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121.4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98.82</v>
      </c>
      <c r="E28" s="118">
        <v>105</v>
      </c>
      <c r="F28" s="26">
        <f>IF(E28&lt;&gt;0,E28+'Basic Price Adjustment'!$E51,"")</f>
        <v>103.82</v>
      </c>
      <c r="G28" s="118">
        <v>100</v>
      </c>
      <c r="H28" s="26">
        <f>IF(G28&lt;&gt;0,G28+'Basic Price Adjustment'!$E51,"")</f>
        <v>98.82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111.32</v>
      </c>
      <c r="S28" s="31"/>
      <c r="T28" s="26" t="str">
        <f>IF(S28&lt;&gt;0,S28+'Basic Price Adjustment'!$E51,"")</f>
        <v/>
      </c>
    </row>
  </sheetData>
  <mergeCells count="48"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  <mergeCell ref="S3:T3"/>
    <mergeCell ref="C4:H4"/>
    <mergeCell ref="I4:N4"/>
    <mergeCell ref="O4:P4"/>
    <mergeCell ref="S4:T4"/>
    <mergeCell ref="I3:N3"/>
    <mergeCell ref="M6:N6"/>
    <mergeCell ref="S6:T6"/>
    <mergeCell ref="I5:N5"/>
    <mergeCell ref="K6:L6"/>
    <mergeCell ref="I6:J6"/>
    <mergeCell ref="C2:H2"/>
    <mergeCell ref="I2:N2"/>
    <mergeCell ref="O2:P2"/>
    <mergeCell ref="S2:T2"/>
    <mergeCell ref="S8:T8"/>
    <mergeCell ref="M7:N7"/>
    <mergeCell ref="O7:P7"/>
    <mergeCell ref="S7:T7"/>
    <mergeCell ref="M8:N8"/>
    <mergeCell ref="K8:L8"/>
    <mergeCell ref="O8:P8"/>
    <mergeCell ref="I8:J8"/>
    <mergeCell ref="K7:L7"/>
    <mergeCell ref="I7:J7"/>
    <mergeCell ref="O6:P6"/>
    <mergeCell ref="S5:T5"/>
    <mergeCell ref="Q7:R7"/>
    <mergeCell ref="Q8:R8"/>
    <mergeCell ref="O3:R3"/>
    <mergeCell ref="O5:R5"/>
    <mergeCell ref="Q2:R2"/>
    <mergeCell ref="Q4:R4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A6" sqref="A6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53" t="s">
        <v>315</v>
      </c>
      <c r="B1" s="153"/>
      <c r="C1" s="153"/>
      <c r="D1" s="153"/>
      <c r="E1" s="153"/>
    </row>
    <row r="2" spans="1:6" ht="15" customHeight="1" x14ac:dyDescent="0.2">
      <c r="A2" s="153" t="s">
        <v>0</v>
      </c>
      <c r="B2" s="153"/>
      <c r="C2" s="153"/>
      <c r="D2" s="153"/>
      <c r="E2" s="153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316</v>
      </c>
      <c r="B4" s="5" t="s">
        <v>317</v>
      </c>
      <c r="C4" s="102">
        <v>595</v>
      </c>
      <c r="D4" s="103">
        <v>2.5364</v>
      </c>
    </row>
    <row r="5" spans="1:6" x14ac:dyDescent="0.2">
      <c r="A5" s="5" t="s">
        <v>328</v>
      </c>
      <c r="B5" s="6" t="str">
        <f>A5</f>
        <v xml:space="preserve"> Price Index July 2025, Ip</v>
      </c>
      <c r="C5" s="102">
        <v>579</v>
      </c>
      <c r="D5" s="103">
        <v>2.6295000000000002</v>
      </c>
      <c r="E5" s="9"/>
      <c r="F5" s="135" t="s">
        <v>314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103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104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105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106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107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108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109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110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111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112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113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114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115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116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117</v>
      </c>
      <c r="C23" s="38">
        <v>7.4999999999999997E-2</v>
      </c>
      <c r="D23" s="13"/>
    </row>
    <row r="24" spans="1:5" x14ac:dyDescent="0.2">
      <c r="A24" s="37">
        <v>16</v>
      </c>
      <c r="B24" s="39" t="s">
        <v>118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119</v>
      </c>
      <c r="C25" s="38">
        <v>5.6000000000000001E-2</v>
      </c>
      <c r="D25" s="13"/>
      <c r="E25" s="15"/>
    </row>
    <row r="26" spans="1:5" x14ac:dyDescent="0.2">
      <c r="A26" s="37">
        <v>66</v>
      </c>
      <c r="B26" s="39" t="s">
        <v>120</v>
      </c>
      <c r="C26" s="38">
        <v>7.0999999999999994E-2</v>
      </c>
      <c r="D26" s="13"/>
      <c r="E26" s="15"/>
    </row>
    <row r="27" spans="1:5" x14ac:dyDescent="0.2">
      <c r="A27" s="37">
        <v>69</v>
      </c>
      <c r="B27" s="39" t="s">
        <v>121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6" t="s">
        <v>272</v>
      </c>
      <c r="C30" s="10" t="s">
        <v>1</v>
      </c>
      <c r="D30" s="2" t="s">
        <v>273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103</v>
      </c>
      <c r="C33" s="40">
        <f>ROUND(($C$5-$C$4)*C9,2)</f>
        <v>-0.62</v>
      </c>
      <c r="D33" s="41">
        <f>ROUND((($D$5/$D$4)-1)*$D$4*0.43,2)</f>
        <v>0.04</v>
      </c>
      <c r="E33" s="42">
        <f>C33+D33</f>
        <v>-0.57999999999999996</v>
      </c>
    </row>
    <row r="34" spans="1:5" x14ac:dyDescent="0.2">
      <c r="A34" s="37">
        <v>2</v>
      </c>
      <c r="B34" s="39" t="s">
        <v>104</v>
      </c>
      <c r="C34" s="40">
        <f t="shared" ref="C34:C51" si="0">ROUND(($C$5-$C$4)*C10,2)</f>
        <v>-0.7</v>
      </c>
      <c r="D34" s="41">
        <f t="shared" ref="D34:D51" si="1">ROUND((($D$5/$D$4)-1)*$D$4*0.43,2)</f>
        <v>0.04</v>
      </c>
      <c r="E34" s="42">
        <f t="shared" ref="E34:E47" si="2">C34+D34</f>
        <v>-0.65999999999999992</v>
      </c>
    </row>
    <row r="35" spans="1:5" x14ac:dyDescent="0.2">
      <c r="A35" s="37">
        <v>3</v>
      </c>
      <c r="B35" s="39" t="s">
        <v>105</v>
      </c>
      <c r="C35" s="40">
        <f t="shared" si="0"/>
        <v>-0.8</v>
      </c>
      <c r="D35" s="41">
        <f t="shared" si="1"/>
        <v>0.04</v>
      </c>
      <c r="E35" s="42">
        <f t="shared" si="2"/>
        <v>-0.76</v>
      </c>
    </row>
    <row r="36" spans="1:5" x14ac:dyDescent="0.2">
      <c r="A36" s="37">
        <v>4</v>
      </c>
      <c r="B36" s="39" t="s">
        <v>106</v>
      </c>
      <c r="C36" s="40">
        <f t="shared" si="0"/>
        <v>-0.8</v>
      </c>
      <c r="D36" s="41">
        <f t="shared" si="1"/>
        <v>0.04</v>
      </c>
      <c r="E36" s="42">
        <f t="shared" si="2"/>
        <v>-0.76</v>
      </c>
    </row>
    <row r="37" spans="1:5" x14ac:dyDescent="0.2">
      <c r="A37" s="37">
        <v>5</v>
      </c>
      <c r="B37" s="39" t="s">
        <v>107</v>
      </c>
      <c r="C37" s="40">
        <f t="shared" si="0"/>
        <v>-0.83</v>
      </c>
      <c r="D37" s="41">
        <f t="shared" si="1"/>
        <v>0.04</v>
      </c>
      <c r="E37" s="42">
        <f t="shared" si="2"/>
        <v>-0.78999999999999992</v>
      </c>
    </row>
    <row r="38" spans="1:5" x14ac:dyDescent="0.2">
      <c r="A38" s="37">
        <v>6</v>
      </c>
      <c r="B38" s="39" t="s">
        <v>108</v>
      </c>
      <c r="C38" s="40">
        <f t="shared" si="0"/>
        <v>-0.82</v>
      </c>
      <c r="D38" s="41">
        <f t="shared" si="1"/>
        <v>0.04</v>
      </c>
      <c r="E38" s="42">
        <f t="shared" si="2"/>
        <v>-0.77999999999999992</v>
      </c>
    </row>
    <row r="39" spans="1:5" x14ac:dyDescent="0.2">
      <c r="A39" s="37">
        <v>7</v>
      </c>
      <c r="B39" s="39" t="s">
        <v>109</v>
      </c>
      <c r="C39" s="40">
        <f t="shared" si="0"/>
        <v>-0.75</v>
      </c>
      <c r="D39" s="41">
        <f t="shared" si="1"/>
        <v>0.04</v>
      </c>
      <c r="E39" s="42">
        <f t="shared" si="2"/>
        <v>-0.71</v>
      </c>
    </row>
    <row r="40" spans="1:5" x14ac:dyDescent="0.2">
      <c r="A40" s="37">
        <v>8</v>
      </c>
      <c r="B40" s="39" t="s">
        <v>110</v>
      </c>
      <c r="C40" s="40">
        <f t="shared" si="0"/>
        <v>-0.99</v>
      </c>
      <c r="D40" s="41">
        <f t="shared" si="1"/>
        <v>0.04</v>
      </c>
      <c r="E40" s="42">
        <f t="shared" si="2"/>
        <v>-0.95</v>
      </c>
    </row>
    <row r="41" spans="1:5" x14ac:dyDescent="0.2">
      <c r="A41" s="37">
        <v>9</v>
      </c>
      <c r="B41" s="39" t="s">
        <v>111</v>
      </c>
      <c r="C41" s="40">
        <f t="shared" si="0"/>
        <v>-0.98</v>
      </c>
      <c r="D41" s="41">
        <f t="shared" si="1"/>
        <v>0.04</v>
      </c>
      <c r="E41" s="42">
        <f t="shared" si="2"/>
        <v>-0.94</v>
      </c>
    </row>
    <row r="42" spans="1:5" x14ac:dyDescent="0.2">
      <c r="A42" s="37">
        <v>10</v>
      </c>
      <c r="B42" s="39" t="s">
        <v>112</v>
      </c>
      <c r="C42" s="40">
        <f t="shared" si="0"/>
        <v>-0.98</v>
      </c>
      <c r="D42" s="41">
        <f t="shared" si="1"/>
        <v>0.04</v>
      </c>
      <c r="E42" s="42">
        <f t="shared" si="2"/>
        <v>-0.94</v>
      </c>
    </row>
    <row r="43" spans="1:5" x14ac:dyDescent="0.2">
      <c r="A43" s="37">
        <v>11</v>
      </c>
      <c r="B43" s="39" t="s">
        <v>113</v>
      </c>
      <c r="C43" s="40">
        <f t="shared" si="0"/>
        <v>-0.96</v>
      </c>
      <c r="D43" s="41">
        <f t="shared" si="1"/>
        <v>0.04</v>
      </c>
      <c r="E43" s="42">
        <f t="shared" si="2"/>
        <v>-0.91999999999999993</v>
      </c>
    </row>
    <row r="44" spans="1:5" x14ac:dyDescent="0.2">
      <c r="A44" s="37">
        <v>12</v>
      </c>
      <c r="B44" s="39" t="s">
        <v>114</v>
      </c>
      <c r="C44" s="40">
        <f t="shared" si="0"/>
        <v>-1.22</v>
      </c>
      <c r="D44" s="41">
        <f t="shared" si="1"/>
        <v>0.04</v>
      </c>
      <c r="E44" s="42">
        <f t="shared" si="2"/>
        <v>-1.18</v>
      </c>
    </row>
    <row r="45" spans="1:5" x14ac:dyDescent="0.2">
      <c r="A45" s="37">
        <v>13</v>
      </c>
      <c r="B45" s="39" t="s">
        <v>115</v>
      </c>
      <c r="C45" s="40">
        <f t="shared" si="0"/>
        <v>-1.1499999999999999</v>
      </c>
      <c r="D45" s="41">
        <f t="shared" si="1"/>
        <v>0.04</v>
      </c>
      <c r="E45" s="42">
        <f t="shared" si="2"/>
        <v>-1.1099999999999999</v>
      </c>
    </row>
    <row r="46" spans="1:5" x14ac:dyDescent="0.2">
      <c r="A46" s="37">
        <v>14</v>
      </c>
      <c r="B46" s="39" t="s">
        <v>116</v>
      </c>
      <c r="C46" s="40">
        <f t="shared" si="0"/>
        <v>-1.17</v>
      </c>
      <c r="D46" s="41">
        <f t="shared" si="1"/>
        <v>0.04</v>
      </c>
      <c r="E46" s="42">
        <f t="shared" si="2"/>
        <v>-1.1299999999999999</v>
      </c>
    </row>
    <row r="47" spans="1:5" x14ac:dyDescent="0.2">
      <c r="A47" s="37">
        <v>15</v>
      </c>
      <c r="B47" s="39" t="s">
        <v>117</v>
      </c>
      <c r="C47" s="40">
        <f t="shared" si="0"/>
        <v>-1.2</v>
      </c>
      <c r="D47" s="41">
        <f t="shared" si="1"/>
        <v>0.04</v>
      </c>
      <c r="E47" s="42">
        <f t="shared" si="2"/>
        <v>-1.1599999999999999</v>
      </c>
    </row>
    <row r="48" spans="1:5" x14ac:dyDescent="0.2">
      <c r="A48" s="37">
        <v>16</v>
      </c>
      <c r="B48" s="39" t="s">
        <v>118</v>
      </c>
      <c r="C48" s="40">
        <f t="shared" si="0"/>
        <v>-0.9</v>
      </c>
      <c r="D48" s="41">
        <f t="shared" si="1"/>
        <v>0.04</v>
      </c>
      <c r="E48" s="42">
        <f>C48+D48</f>
        <v>-0.86</v>
      </c>
    </row>
    <row r="49" spans="1:5" x14ac:dyDescent="0.2">
      <c r="A49" s="37">
        <v>17</v>
      </c>
      <c r="B49" s="39" t="s">
        <v>119</v>
      </c>
      <c r="C49" s="40">
        <f t="shared" si="0"/>
        <v>-0.9</v>
      </c>
      <c r="D49" s="41">
        <f t="shared" si="1"/>
        <v>0.04</v>
      </c>
      <c r="E49" s="42">
        <f>C49+D49</f>
        <v>-0.86</v>
      </c>
    </row>
    <row r="50" spans="1:5" x14ac:dyDescent="0.2">
      <c r="A50" s="37">
        <v>66</v>
      </c>
      <c r="B50" s="39" t="s">
        <v>120</v>
      </c>
      <c r="C50" s="40">
        <f t="shared" si="0"/>
        <v>-1.1399999999999999</v>
      </c>
      <c r="D50" s="41">
        <f t="shared" si="1"/>
        <v>0.04</v>
      </c>
      <c r="E50" s="42">
        <f>C50+D50</f>
        <v>-1.0999999999999999</v>
      </c>
    </row>
    <row r="51" spans="1:5" x14ac:dyDescent="0.2">
      <c r="A51" s="37">
        <v>69</v>
      </c>
      <c r="B51" s="39" t="s">
        <v>121</v>
      </c>
      <c r="C51" s="40">
        <f t="shared" si="0"/>
        <v>-1.22</v>
      </c>
      <c r="D51" s="41">
        <f t="shared" si="1"/>
        <v>0.04</v>
      </c>
      <c r="E51" s="42">
        <f>C51+D51</f>
        <v>-1.18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54" t="s">
        <v>12</v>
      </c>
      <c r="B54" s="154"/>
      <c r="C54" s="154"/>
      <c r="D54" s="154"/>
      <c r="E54" s="154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8" width="11.7109375" style="1" customWidth="1"/>
    <col min="19" max="16384" width="9.140625" style="3"/>
  </cols>
  <sheetData>
    <row r="2" spans="1:18" ht="15" customHeight="1" thickBot="1" x14ac:dyDescent="0.25">
      <c r="C2" s="186" t="s">
        <v>297</v>
      </c>
      <c r="D2" s="186"/>
      <c r="E2" s="155" t="s">
        <v>308</v>
      </c>
      <c r="F2" s="155"/>
      <c r="G2" s="155"/>
      <c r="H2" s="155"/>
      <c r="I2" s="155" t="s">
        <v>298</v>
      </c>
      <c r="J2" s="155"/>
      <c r="K2" s="155"/>
      <c r="L2" s="155"/>
      <c r="M2" s="155"/>
      <c r="N2" s="155"/>
      <c r="O2" s="155"/>
      <c r="P2" s="155"/>
      <c r="Q2" s="155"/>
      <c r="R2" s="155"/>
    </row>
    <row r="3" spans="1:18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174">
        <v>203375</v>
      </c>
      <c r="F3" s="175"/>
      <c r="G3" s="175"/>
      <c r="H3" s="176"/>
      <c r="I3" s="58">
        <v>203089</v>
      </c>
      <c r="J3" s="59"/>
      <c r="K3" s="58"/>
      <c r="L3" s="59"/>
      <c r="M3" s="59"/>
      <c r="N3" s="59"/>
      <c r="O3" s="59"/>
      <c r="P3" s="59"/>
      <c r="Q3" s="107"/>
      <c r="R3" s="104"/>
    </row>
    <row r="4" spans="1:18" s="27" customFormat="1" ht="30" customHeight="1" thickBot="1" x14ac:dyDescent="0.25">
      <c r="A4" s="164"/>
      <c r="B4" s="165"/>
      <c r="C4" s="60"/>
      <c r="D4" s="61"/>
      <c r="E4" s="178"/>
      <c r="F4" s="187"/>
      <c r="G4" s="178"/>
      <c r="H4" s="179"/>
      <c r="I4" s="60"/>
      <c r="J4" s="61"/>
      <c r="K4" s="61"/>
      <c r="L4" s="61"/>
      <c r="M4" s="61"/>
      <c r="N4" s="61"/>
      <c r="O4" s="61"/>
      <c r="P4" s="61"/>
      <c r="Q4" s="109"/>
      <c r="R4" s="105"/>
    </row>
    <row r="5" spans="1:18" s="27" customFormat="1" ht="30" customHeight="1" thickBot="1" x14ac:dyDescent="0.25">
      <c r="A5" s="164"/>
      <c r="B5" s="166" t="s">
        <v>11</v>
      </c>
      <c r="C5" s="174" t="s">
        <v>126</v>
      </c>
      <c r="D5" s="176"/>
      <c r="E5" s="197" t="s">
        <v>60</v>
      </c>
      <c r="F5" s="198"/>
      <c r="G5" s="198"/>
      <c r="H5" s="199"/>
      <c r="I5" s="58" t="s">
        <v>28</v>
      </c>
      <c r="J5" s="59"/>
      <c r="K5" s="58"/>
      <c r="L5" s="59"/>
      <c r="M5" s="59"/>
      <c r="N5" s="59"/>
      <c r="O5" s="59"/>
      <c r="P5" s="59"/>
      <c r="Q5" s="175"/>
      <c r="R5" s="176"/>
    </row>
    <row r="6" spans="1:18" s="27" customFormat="1" ht="30" customHeight="1" thickBot="1" x14ac:dyDescent="0.25">
      <c r="A6" s="164"/>
      <c r="B6" s="167"/>
      <c r="C6" s="168" t="s">
        <v>127</v>
      </c>
      <c r="D6" s="177"/>
      <c r="E6" s="172" t="s">
        <v>123</v>
      </c>
      <c r="F6" s="173"/>
      <c r="G6" s="192" t="s">
        <v>49</v>
      </c>
      <c r="H6" s="193"/>
      <c r="I6" s="172" t="s">
        <v>40</v>
      </c>
      <c r="J6" s="173"/>
      <c r="K6" s="174" t="s">
        <v>49</v>
      </c>
      <c r="L6" s="176"/>
      <c r="M6" s="172" t="s">
        <v>41</v>
      </c>
      <c r="N6" s="173"/>
      <c r="O6" s="172" t="s">
        <v>124</v>
      </c>
      <c r="P6" s="173"/>
      <c r="Q6" s="168" t="s">
        <v>247</v>
      </c>
      <c r="R6" s="177"/>
    </row>
    <row r="7" spans="1:18" ht="20.100000000000001" customHeight="1" x14ac:dyDescent="0.2">
      <c r="A7" s="164"/>
      <c r="B7" s="23" t="s">
        <v>15</v>
      </c>
      <c r="C7" s="170" t="s">
        <v>128</v>
      </c>
      <c r="D7" s="194"/>
      <c r="E7" s="182" t="s">
        <v>135</v>
      </c>
      <c r="F7" s="183"/>
      <c r="G7" s="182" t="s">
        <v>326</v>
      </c>
      <c r="H7" s="183"/>
      <c r="I7" s="182" t="s">
        <v>43</v>
      </c>
      <c r="J7" s="183"/>
      <c r="K7" s="205">
        <v>39.250279999999997</v>
      </c>
      <c r="L7" s="206"/>
      <c r="M7" s="182" t="s">
        <v>16</v>
      </c>
      <c r="N7" s="183"/>
      <c r="O7" s="205">
        <v>38.824260000000002</v>
      </c>
      <c r="P7" s="206"/>
      <c r="Q7" s="170">
        <v>38.85622</v>
      </c>
      <c r="R7" s="210"/>
    </row>
    <row r="8" spans="1:18" ht="20.100000000000001" customHeight="1" thickBot="1" x14ac:dyDescent="0.25">
      <c r="A8" s="165"/>
      <c r="B8" s="24"/>
      <c r="C8" s="195" t="s">
        <v>129</v>
      </c>
      <c r="D8" s="196"/>
      <c r="E8" s="184" t="s">
        <v>136</v>
      </c>
      <c r="F8" s="185"/>
      <c r="G8" s="184" t="s">
        <v>327</v>
      </c>
      <c r="H8" s="185"/>
      <c r="I8" s="184" t="s">
        <v>44</v>
      </c>
      <c r="J8" s="185"/>
      <c r="K8" s="207">
        <v>-81.530209999999997</v>
      </c>
      <c r="L8" s="208"/>
      <c r="M8" s="184" t="s">
        <v>45</v>
      </c>
      <c r="N8" s="185"/>
      <c r="O8" s="211">
        <v>-81.750870000000006</v>
      </c>
      <c r="P8" s="212"/>
      <c r="Q8" s="195">
        <v>-82.14385</v>
      </c>
      <c r="R8" s="209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78.36</v>
      </c>
      <c r="E10" s="129">
        <v>82</v>
      </c>
      <c r="F10" s="25">
        <f>IF(E10&lt;&gt;0,E10+'Basic Price Adjustment'!$E33,"")</f>
        <v>81.42</v>
      </c>
      <c r="G10" s="129">
        <v>85.5</v>
      </c>
      <c r="H10" s="25">
        <f>IF(G10&lt;&gt;0,G10+'Basic Price Adjustment'!$E33,"")</f>
        <v>84.92</v>
      </c>
      <c r="I10" s="129">
        <v>86.5</v>
      </c>
      <c r="J10" s="25">
        <f>IF(I10&lt;&gt;0,I10+'Basic Price Adjustment'!$E33,"")</f>
        <v>85.92</v>
      </c>
      <c r="K10" s="129">
        <v>91</v>
      </c>
      <c r="L10" s="25">
        <f>IF(K10&lt;&gt;0,K10+'Basic Price Adjustment'!$E33,"")</f>
        <v>90.42</v>
      </c>
      <c r="M10" s="129">
        <v>86.5</v>
      </c>
      <c r="N10" s="25">
        <f>IF(M10&lt;&gt;0,M10+'Basic Price Adjustment'!$E33,"")</f>
        <v>85.92</v>
      </c>
      <c r="O10" s="129"/>
      <c r="P10" s="25" t="str">
        <f>IF(O10&lt;&gt;0,O10+'Basic Price Adjustment'!$E33,"")</f>
        <v/>
      </c>
      <c r="Q10" s="129"/>
      <c r="R10" s="25" t="str">
        <f>IF(Q10&lt;&gt;0,Q10+'Basic Price Adjustment'!$E33,"")</f>
        <v/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79.23</v>
      </c>
      <c r="E11" s="117">
        <v>88</v>
      </c>
      <c r="F11" s="21">
        <f>IF(E11&lt;&gt;0,E11+'Basic Price Adjustment'!$E34,"")</f>
        <v>87.34</v>
      </c>
      <c r="G11" s="117">
        <v>88.75</v>
      </c>
      <c r="H11" s="21">
        <f>IF(G11&lt;&gt;0,G11+'Basic Price Adjustment'!$E34,"")</f>
        <v>88.09</v>
      </c>
      <c r="I11" s="117">
        <v>86.5</v>
      </c>
      <c r="J11" s="21">
        <f>IF(I11&lt;&gt;0,I11+'Basic Price Adjustment'!$E34,"")</f>
        <v>85.84</v>
      </c>
      <c r="K11" s="117">
        <v>94</v>
      </c>
      <c r="L11" s="21">
        <f>IF(K11&lt;&gt;0,K11+'Basic Price Adjustment'!$E34,"")</f>
        <v>93.34</v>
      </c>
      <c r="M11" s="117">
        <v>86.5</v>
      </c>
      <c r="N11" s="21">
        <f>IF(M11&lt;&gt;0,M11+'Basic Price Adjustment'!$E34,"")</f>
        <v>85.84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79.959999999999994</v>
      </c>
      <c r="E12" s="117">
        <v>88</v>
      </c>
      <c r="F12" s="22">
        <f>IF(E12&lt;&gt;0,E12+'Basic Price Adjustment'!$E35,"")</f>
        <v>87.24</v>
      </c>
      <c r="G12" s="117">
        <v>88</v>
      </c>
      <c r="H12" s="22">
        <f>IF(G12&lt;&gt;0,G12+'Basic Price Adjustment'!$E35,"")</f>
        <v>87.24</v>
      </c>
      <c r="I12" s="117">
        <v>88</v>
      </c>
      <c r="J12" s="22">
        <f>IF(I12&lt;&gt;0,I12+'Basic Price Adjustment'!$E35,"")</f>
        <v>87.24</v>
      </c>
      <c r="K12" s="117">
        <v>94</v>
      </c>
      <c r="L12" s="22">
        <f>IF(K12&lt;&gt;0,K12+'Basic Price Adjustment'!$E35,"")</f>
        <v>93.24</v>
      </c>
      <c r="M12" s="117">
        <v>88</v>
      </c>
      <c r="N12" s="22">
        <f>IF(M12&lt;&gt;0,M12+'Basic Price Adjustment'!$E35,"")</f>
        <v>87.24</v>
      </c>
      <c r="O12" s="117">
        <v>96</v>
      </c>
      <c r="P12" s="22">
        <f>IF(O12&lt;&gt;0,O12+'Basic Price Adjustment'!$E35,"")</f>
        <v>95.24</v>
      </c>
      <c r="Q12" s="117">
        <v>92</v>
      </c>
      <c r="R12" s="22">
        <f>IF(Q12&lt;&gt;0,Q12+'Basic Price Adjustment'!$E35,"")</f>
        <v>91.24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79.959999999999994</v>
      </c>
      <c r="E13" s="117">
        <v>88</v>
      </c>
      <c r="F13" s="21">
        <f>IF(E13&lt;&gt;0,E13+'Basic Price Adjustment'!$E36,"")</f>
        <v>87.24</v>
      </c>
      <c r="G13" s="117">
        <v>88</v>
      </c>
      <c r="H13" s="21">
        <f>IF(G13&lt;&gt;0,G13+'Basic Price Adjustment'!$E36,"")</f>
        <v>87.24</v>
      </c>
      <c r="I13" s="117">
        <v>88</v>
      </c>
      <c r="J13" s="21">
        <f>IF(I13&lt;&gt;0,I13+'Basic Price Adjustment'!$E36,"")</f>
        <v>87.24</v>
      </c>
      <c r="K13" s="117">
        <v>94</v>
      </c>
      <c r="L13" s="21">
        <f>IF(K13&lt;&gt;0,K13+'Basic Price Adjustment'!$E36,"")</f>
        <v>93.24</v>
      </c>
      <c r="M13" s="117">
        <v>88</v>
      </c>
      <c r="N13" s="21">
        <f>IF(M13&lt;&gt;0,M13+'Basic Price Adjustment'!$E36,"")</f>
        <v>87.24</v>
      </c>
      <c r="O13" s="117">
        <v>96</v>
      </c>
      <c r="P13" s="21">
        <f>IF(O13&lt;&gt;0,O13+'Basic Price Adjustment'!$E36,"")</f>
        <v>95.24</v>
      </c>
      <c r="Q13" s="117">
        <v>92</v>
      </c>
      <c r="R13" s="21">
        <f>IF(Q13&lt;&gt;0,Q13+'Basic Price Adjustment'!$E36,"")</f>
        <v>91.24</v>
      </c>
    </row>
    <row r="14" spans="1:1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80.599999999999994</v>
      </c>
      <c r="E14" s="117">
        <v>88</v>
      </c>
      <c r="F14" s="22">
        <f>IF(E14&lt;&gt;0,E14+'Basic Price Adjustment'!$E37,"")</f>
        <v>87.21</v>
      </c>
      <c r="G14" s="117">
        <v>89.25</v>
      </c>
      <c r="H14" s="22">
        <f>IF(G14&lt;&gt;0,G14+'Basic Price Adjustment'!$E37,"")</f>
        <v>88.46</v>
      </c>
      <c r="I14" s="117">
        <v>88</v>
      </c>
      <c r="J14" s="22">
        <f>IF(I14&lt;&gt;0,I14+'Basic Price Adjustment'!$E37,"")</f>
        <v>87.21</v>
      </c>
      <c r="K14" s="117">
        <v>95</v>
      </c>
      <c r="L14" s="22">
        <f>IF(K14&lt;&gt;0,K14+'Basic Price Adjustment'!$E37,"")</f>
        <v>94.21</v>
      </c>
      <c r="M14" s="117">
        <v>88</v>
      </c>
      <c r="N14" s="22">
        <f>IF(M14&lt;&gt;0,M14+'Basic Price Adjustment'!$E37,"")</f>
        <v>87.21</v>
      </c>
      <c r="O14" s="117">
        <v>96</v>
      </c>
      <c r="P14" s="22">
        <f>IF(O14&lt;&gt;0,O14+'Basic Price Adjustment'!$E37,"")</f>
        <v>95.21</v>
      </c>
      <c r="Q14" s="117">
        <v>92</v>
      </c>
      <c r="R14" s="22">
        <f>IF(Q14&lt;&gt;0,Q14+'Basic Price Adjustment'!$E37,"")</f>
        <v>91.21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90.44</v>
      </c>
      <c r="E15" s="117">
        <v>100</v>
      </c>
      <c r="F15" s="21">
        <f>IF(E15&lt;&gt;0,E15+'Basic Price Adjustment'!$E38,"")</f>
        <v>99.22</v>
      </c>
      <c r="G15" s="117">
        <v>102.75</v>
      </c>
      <c r="H15" s="21">
        <f>IF(G15&lt;&gt;0,G15+'Basic Price Adjustment'!$E38,"")</f>
        <v>101.97</v>
      </c>
      <c r="I15" s="117"/>
      <c r="J15" s="21" t="str">
        <f>IF(I15&lt;&gt;0,I15+'Basic Price Adjustment'!$E38,"")</f>
        <v/>
      </c>
      <c r="K15" s="117">
        <v>109</v>
      </c>
      <c r="L15" s="21">
        <f>IF(K15&lt;&gt;0,K15+'Basic Price Adjustment'!$E38,"")</f>
        <v>108.22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82.830000000000013</v>
      </c>
      <c r="E16" s="117">
        <v>88</v>
      </c>
      <c r="F16" s="22">
        <f>IF(E16&lt;&gt;0,E16+'Basic Price Adjustment'!$E39,"")</f>
        <v>87.29</v>
      </c>
      <c r="G16" s="117">
        <v>89.25</v>
      </c>
      <c r="H16" s="22">
        <f>IF(G16&lt;&gt;0,G16+'Basic Price Adjustment'!$E39,"")</f>
        <v>88.54</v>
      </c>
      <c r="I16" s="117">
        <v>91.5</v>
      </c>
      <c r="J16" s="22">
        <f>IF(I16&lt;&gt;0,I16+'Basic Price Adjustment'!$E39,"")</f>
        <v>90.79</v>
      </c>
      <c r="K16" s="117">
        <v>95</v>
      </c>
      <c r="L16" s="22">
        <f>IF(K16&lt;&gt;0,K16+'Basic Price Adjustment'!$E39,"")</f>
        <v>94.29</v>
      </c>
      <c r="M16" s="117">
        <v>91.5</v>
      </c>
      <c r="N16" s="22">
        <f>IF(M16&lt;&gt;0,M16+'Basic Price Adjustment'!$E39,"")</f>
        <v>90.79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87.149999999999991</v>
      </c>
      <c r="E17" s="117">
        <v>92</v>
      </c>
      <c r="F17" s="21">
        <f>IF(E17&lt;&gt;0,E17+'Basic Price Adjustment'!$E40,"")</f>
        <v>91.05</v>
      </c>
      <c r="G17" s="117">
        <v>92.25</v>
      </c>
      <c r="H17" s="21">
        <f>IF(G17&lt;&gt;0,G17+'Basic Price Adjustment'!$E40,"")</f>
        <v>91.3</v>
      </c>
      <c r="I17" s="117">
        <v>95.5</v>
      </c>
      <c r="J17" s="21">
        <f>IF(I17&lt;&gt;0,I17+'Basic Price Adjustment'!$E40,"")</f>
        <v>94.55</v>
      </c>
      <c r="K17" s="117">
        <v>98</v>
      </c>
      <c r="L17" s="21">
        <f>IF(K17&lt;&gt;0,K17+'Basic Price Adjustment'!$E40,"")</f>
        <v>97.05</v>
      </c>
      <c r="M17" s="117">
        <v>95.5</v>
      </c>
      <c r="N17" s="21">
        <f>IF(M17&lt;&gt;0,M17+'Basic Price Adjustment'!$E40,"")</f>
        <v>94.55</v>
      </c>
      <c r="O17" s="117">
        <v>100</v>
      </c>
      <c r="P17" s="21">
        <f>IF(O17&lt;&gt;0,O17+'Basic Price Adjustment'!$E40,"")</f>
        <v>99.05</v>
      </c>
      <c r="Q17" s="117">
        <v>102</v>
      </c>
      <c r="R17" s="21">
        <f>IF(Q17&lt;&gt;0,Q17+'Basic Price Adjustment'!$E40,"")</f>
        <v>101.05</v>
      </c>
    </row>
    <row r="18" spans="1:1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96.63</v>
      </c>
      <c r="E18" s="117">
        <v>103</v>
      </c>
      <c r="F18" s="22">
        <f>IF(E18&lt;&gt;0,E18+'Basic Price Adjustment'!$E41,"")</f>
        <v>102.06</v>
      </c>
      <c r="G18" s="117">
        <v>102.75</v>
      </c>
      <c r="H18" s="22">
        <f>IF(G18&lt;&gt;0,G18+'Basic Price Adjustment'!$E41,"")</f>
        <v>101.81</v>
      </c>
      <c r="I18" s="117">
        <v>107.5</v>
      </c>
      <c r="J18" s="22">
        <f>IF(I18&lt;&gt;0,I18+'Basic Price Adjustment'!$E41,"")</f>
        <v>106.56</v>
      </c>
      <c r="K18" s="117">
        <v>109</v>
      </c>
      <c r="L18" s="22">
        <f>IF(K18&lt;&gt;0,K18+'Basic Price Adjustment'!$E41,"")</f>
        <v>108.06</v>
      </c>
      <c r="M18" s="117">
        <v>107.5</v>
      </c>
      <c r="N18" s="22">
        <f>IF(M18&lt;&gt;0,M18+'Basic Price Adjustment'!$E41,"")</f>
        <v>106.56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87.16</v>
      </c>
      <c r="E19" s="117">
        <v>92</v>
      </c>
      <c r="F19" s="21">
        <f>IF(E19&lt;&gt;0,E19+'Basic Price Adjustment'!$E42,"")</f>
        <v>91.06</v>
      </c>
      <c r="G19" s="117">
        <v>91.5</v>
      </c>
      <c r="H19" s="21">
        <f>IF(G19&lt;&gt;0,G19+'Basic Price Adjustment'!$E42,"")</f>
        <v>90.56</v>
      </c>
      <c r="I19" s="117">
        <v>95.5</v>
      </c>
      <c r="J19" s="21">
        <f>IF(I19&lt;&gt;0,I19+'Basic Price Adjustment'!$E42,"")</f>
        <v>94.56</v>
      </c>
      <c r="K19" s="117">
        <v>97</v>
      </c>
      <c r="L19" s="21">
        <f>IF(K19&lt;&gt;0,K19+'Basic Price Adjustment'!$E42,"")</f>
        <v>96.06</v>
      </c>
      <c r="M19" s="117">
        <v>95.5</v>
      </c>
      <c r="N19" s="21">
        <f>IF(M19&lt;&gt;0,M19+'Basic Price Adjustment'!$E42,"")</f>
        <v>94.56</v>
      </c>
      <c r="O19" s="117">
        <v>100</v>
      </c>
      <c r="P19" s="21">
        <f>IF(O19&lt;&gt;0,O19+'Basic Price Adjustment'!$E42,"")</f>
        <v>99.06</v>
      </c>
      <c r="Q19" s="117">
        <v>102</v>
      </c>
      <c r="R19" s="21">
        <f>IF(Q19&lt;&gt;0,Q19+'Basic Price Adjustment'!$E42,"")</f>
        <v>101.06</v>
      </c>
    </row>
    <row r="20" spans="1:1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96.649999999999991</v>
      </c>
      <c r="E20" s="117">
        <v>100</v>
      </c>
      <c r="F20" s="22">
        <f>IF(E20&lt;&gt;0,E20+'Basic Price Adjustment'!$E43,"")</f>
        <v>99.08</v>
      </c>
      <c r="G20" s="117">
        <v>101.75</v>
      </c>
      <c r="H20" s="22">
        <f>IF(G20&lt;&gt;0,G20+'Basic Price Adjustment'!$E43,"")</f>
        <v>100.83</v>
      </c>
      <c r="I20" s="117">
        <v>104.5</v>
      </c>
      <c r="J20" s="22">
        <f>IF(I20&lt;&gt;0,I20+'Basic Price Adjustment'!$E43,"")</f>
        <v>103.58</v>
      </c>
      <c r="K20" s="117">
        <v>108</v>
      </c>
      <c r="L20" s="22">
        <f>IF(K20&lt;&gt;0,K20+'Basic Price Adjustment'!$E43,"")</f>
        <v>107.08</v>
      </c>
      <c r="M20" s="117">
        <v>104.5</v>
      </c>
      <c r="N20" s="22">
        <f>IF(M20&lt;&gt;0,M20+'Basic Price Adjustment'!$E43,"")</f>
        <v>103.58</v>
      </c>
      <c r="O20" s="117"/>
      <c r="P20" s="22" t="str">
        <f>IF(O20&lt;&gt;0,O20+'Basic Price Adjustment'!$E43,"")</f>
        <v/>
      </c>
      <c r="Q20" s="117"/>
      <c r="R20" s="22" t="str">
        <f>IF(Q20&lt;&gt;0,Q20+'Basic Price Adjustment'!$E43,"")</f>
        <v/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117.72999999999999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102.82</v>
      </c>
      <c r="I21" s="117"/>
      <c r="J21" s="21" t="str">
        <f>IF(I21&lt;&gt;0,I21+'Basic Price Adjustment'!$E44,"")</f>
        <v/>
      </c>
      <c r="K21" s="117">
        <v>111</v>
      </c>
      <c r="L21" s="21">
        <f>IF(K21&lt;&gt;0,K21+'Basic Price Adjustment'!$E44,"")</f>
        <v>109.82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117.84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102.89</v>
      </c>
      <c r="I22" s="117"/>
      <c r="J22" s="22" t="str">
        <f>IF(I22&lt;&gt;0,I22+'Basic Price Adjustment'!$E45,"")</f>
        <v/>
      </c>
      <c r="K22" s="117">
        <v>111</v>
      </c>
      <c r="L22" s="22">
        <f>IF(K22&lt;&gt;0,K22+'Basic Price Adjustment'!$E45,"")</f>
        <v>109.89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112.81</v>
      </c>
      <c r="E23" s="117">
        <v>102</v>
      </c>
      <c r="F23" s="21">
        <f>IF(E23&lt;&gt;0,E23+'Basic Price Adjustment'!$E46,"")</f>
        <v>100.87</v>
      </c>
      <c r="G23" s="117">
        <v>104</v>
      </c>
      <c r="H23" s="21">
        <f>IF(G23&lt;&gt;0,G23+'Basic Price Adjustment'!$E46,"")</f>
        <v>102.87</v>
      </c>
      <c r="I23" s="117">
        <v>113.5</v>
      </c>
      <c r="J23" s="21">
        <f>IF(I23&lt;&gt;0,I23+'Basic Price Adjustment'!$E46,"")</f>
        <v>112.37</v>
      </c>
      <c r="K23" s="117">
        <v>111</v>
      </c>
      <c r="L23" s="21">
        <f>IF(K23&lt;&gt;0,K23+'Basic Price Adjustment'!$E46,"")</f>
        <v>109.87</v>
      </c>
      <c r="M23" s="117">
        <v>113.5</v>
      </c>
      <c r="N23" s="21">
        <f>IF(M23&lt;&gt;0,M23+'Basic Price Adjustment'!$E46,"")</f>
        <v>112.37</v>
      </c>
      <c r="O23" s="117">
        <v>110</v>
      </c>
      <c r="P23" s="21">
        <f>IF(O23&lt;&gt;0,O23+'Basic Price Adjustment'!$E46,"")</f>
        <v>108.87</v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117.76</v>
      </c>
      <c r="E24" s="117">
        <v>104</v>
      </c>
      <c r="F24" s="22">
        <f>IF(E24&lt;&gt;0,E24+'Basic Price Adjustment'!$E47,"")</f>
        <v>102.84</v>
      </c>
      <c r="G24" s="117">
        <v>104</v>
      </c>
      <c r="H24" s="22">
        <f>IF(G24&lt;&gt;0,G24+'Basic Price Adjustment'!$E47,"")</f>
        <v>102.84</v>
      </c>
      <c r="I24" s="117"/>
      <c r="J24" s="22" t="str">
        <f>IF(I24&lt;&gt;0,I24+'Basic Price Adjustment'!$E47,"")</f>
        <v/>
      </c>
      <c r="K24" s="117">
        <v>111</v>
      </c>
      <c r="L24" s="22">
        <f>IF(K24&lt;&gt;0,K24+'Basic Price Adjustment'!$E47,"")</f>
        <v>109.84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95.36</v>
      </c>
      <c r="E25" s="117">
        <v>96</v>
      </c>
      <c r="F25" s="21">
        <f>IF(E25&lt;&gt;0,E25+'Basic Price Adjustment'!$E48,"")</f>
        <v>95.14</v>
      </c>
      <c r="G25" s="117">
        <v>94.25</v>
      </c>
      <c r="H25" s="21">
        <f>IF(G25&lt;&gt;0,G25+'Basic Price Adjustment'!$E48,"")</f>
        <v>93.39</v>
      </c>
      <c r="I25" s="117">
        <v>103.5</v>
      </c>
      <c r="J25" s="21">
        <f>IF(I25&lt;&gt;0,I25+'Basic Price Adjustment'!$E48,"")</f>
        <v>102.64</v>
      </c>
      <c r="K25" s="117">
        <v>100</v>
      </c>
      <c r="L25" s="21">
        <f>IF(K25&lt;&gt;0,K25+'Basic Price Adjustment'!$E48,"")</f>
        <v>99.14</v>
      </c>
      <c r="M25" s="117">
        <v>103.5</v>
      </c>
      <c r="N25" s="21">
        <f>IF(M25&lt;&gt;0,M25+'Basic Price Adjustment'!$E48,"")</f>
        <v>102.64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95.36</v>
      </c>
      <c r="E26" s="117">
        <v>102</v>
      </c>
      <c r="F26" s="22">
        <f>IF(E26&lt;&gt;0,E26+'Basic Price Adjustment'!$E49,"")</f>
        <v>101.14</v>
      </c>
      <c r="G26" s="117">
        <v>104.75</v>
      </c>
      <c r="H26" s="22">
        <f>IF(G26&lt;&gt;0,G26+'Basic Price Adjustment'!$E49,"")</f>
        <v>103.89</v>
      </c>
      <c r="I26" s="117">
        <v>103.5</v>
      </c>
      <c r="J26" s="22">
        <f>IF(I26&lt;&gt;0,I26+'Basic Price Adjustment'!$E49,"")</f>
        <v>102.64</v>
      </c>
      <c r="K26" s="117">
        <v>112</v>
      </c>
      <c r="L26" s="22">
        <f>IF(K26&lt;&gt;0,K26+'Basic Price Adjustment'!$E49,"")</f>
        <v>111.14</v>
      </c>
      <c r="M26" s="117">
        <v>103.5</v>
      </c>
      <c r="N26" s="22">
        <f>IF(M26&lt;&gt;0,M26+'Basic Price Adjustment'!$E49,"")</f>
        <v>102.64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121.4</v>
      </c>
      <c r="I27" s="29"/>
      <c r="J27" s="21" t="str">
        <f>IF(I27&lt;&gt;0,I27+'Basic Price Adjustment'!$E50,"")</f>
        <v/>
      </c>
      <c r="K27" s="29">
        <v>129</v>
      </c>
      <c r="L27" s="21">
        <f>IF(K27&lt;&gt;0,K27+'Basic Price Adjustment'!$E50,"")</f>
        <v>127.9</v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111.32</v>
      </c>
      <c r="I28" s="142"/>
      <c r="J28" s="26" t="str">
        <f>IF(I28&lt;&gt;0,I28+'Basic Price Adjustment'!$E51,"")</f>
        <v/>
      </c>
      <c r="K28" s="142">
        <v>120</v>
      </c>
      <c r="L28" s="26">
        <f>IF(K28&lt;&gt;0,K28+'Basic Price Adjustment'!$E51,"")</f>
        <v>118.82</v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37">
    <mergeCell ref="M6:N6"/>
    <mergeCell ref="M7:N7"/>
    <mergeCell ref="O7:P7"/>
    <mergeCell ref="O8:P8"/>
    <mergeCell ref="A3:A8"/>
    <mergeCell ref="B3:B4"/>
    <mergeCell ref="C7:D7"/>
    <mergeCell ref="E8:F8"/>
    <mergeCell ref="E7:F7"/>
    <mergeCell ref="G7:H7"/>
    <mergeCell ref="G8:H8"/>
    <mergeCell ref="C2:D2"/>
    <mergeCell ref="C5:D5"/>
    <mergeCell ref="B5:B6"/>
    <mergeCell ref="C6:D6"/>
    <mergeCell ref="E6:F6"/>
    <mergeCell ref="I2:R2"/>
    <mergeCell ref="E2:F2"/>
    <mergeCell ref="E4:F4"/>
    <mergeCell ref="C8:D8"/>
    <mergeCell ref="I8:J8"/>
    <mergeCell ref="M8:N8"/>
    <mergeCell ref="K6:L6"/>
    <mergeCell ref="K7:L7"/>
    <mergeCell ref="K8:L8"/>
    <mergeCell ref="I6:J6"/>
    <mergeCell ref="Q8:R8"/>
    <mergeCell ref="Q5:R5"/>
    <mergeCell ref="Q6:R6"/>
    <mergeCell ref="Q7:R7"/>
    <mergeCell ref="O6:P6"/>
    <mergeCell ref="I7:J7"/>
    <mergeCell ref="G2:H2"/>
    <mergeCell ref="G4:H4"/>
    <mergeCell ref="G6:H6"/>
    <mergeCell ref="E3:H3"/>
    <mergeCell ref="E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L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55" t="s">
        <v>303</v>
      </c>
      <c r="D2" s="155"/>
      <c r="E2" s="155" t="s">
        <v>304</v>
      </c>
      <c r="F2" s="155"/>
      <c r="G2" s="186" t="s">
        <v>306</v>
      </c>
      <c r="H2" s="186"/>
      <c r="I2" s="186"/>
      <c r="J2" s="186"/>
      <c r="K2" s="186"/>
      <c r="L2" s="186"/>
    </row>
    <row r="3" spans="1:12" s="27" customFormat="1" ht="30" customHeight="1" thickBot="1" x14ac:dyDescent="0.25">
      <c r="A3" s="163" t="s">
        <v>10</v>
      </c>
      <c r="B3" s="136" t="s">
        <v>245</v>
      </c>
      <c r="C3" s="174">
        <v>192590</v>
      </c>
      <c r="D3" s="176"/>
      <c r="E3" s="174">
        <v>120293</v>
      </c>
      <c r="F3" s="176"/>
      <c r="G3" s="58" t="s">
        <v>263</v>
      </c>
      <c r="H3" s="52"/>
      <c r="I3" s="58"/>
      <c r="J3" s="52"/>
      <c r="K3" s="58"/>
      <c r="L3" s="59"/>
    </row>
    <row r="4" spans="1:12" s="27" customFormat="1" ht="30" customHeight="1" x14ac:dyDescent="0.2">
      <c r="A4" s="164"/>
      <c r="B4" s="166" t="s">
        <v>11</v>
      </c>
      <c r="C4" s="174" t="s">
        <v>274</v>
      </c>
      <c r="D4" s="176"/>
      <c r="E4" s="58" t="s">
        <v>122</v>
      </c>
      <c r="F4" s="59"/>
      <c r="G4" s="58" t="s">
        <v>84</v>
      </c>
      <c r="H4" s="52"/>
      <c r="I4" s="58"/>
      <c r="J4" s="52"/>
      <c r="K4" s="58"/>
      <c r="L4" s="59"/>
    </row>
    <row r="5" spans="1:12" s="27" customFormat="1" ht="30" customHeight="1" thickBot="1" x14ac:dyDescent="0.25">
      <c r="A5" s="164"/>
      <c r="B5" s="167"/>
      <c r="C5" s="168" t="s">
        <v>275</v>
      </c>
      <c r="D5" s="169"/>
      <c r="E5" s="168" t="s">
        <v>157</v>
      </c>
      <c r="F5" s="169"/>
      <c r="G5" s="168" t="s">
        <v>101</v>
      </c>
      <c r="H5" s="169"/>
      <c r="I5" s="168" t="s">
        <v>261</v>
      </c>
      <c r="J5" s="177"/>
      <c r="K5" s="71" t="s">
        <v>74</v>
      </c>
      <c r="L5" s="53"/>
    </row>
    <row r="6" spans="1:12" ht="20.100000000000001" customHeight="1" x14ac:dyDescent="0.2">
      <c r="A6" s="164"/>
      <c r="B6" s="23" t="s">
        <v>15</v>
      </c>
      <c r="C6" s="170">
        <v>39.592500000000001</v>
      </c>
      <c r="D6" s="171"/>
      <c r="E6" s="170"/>
      <c r="F6" s="171"/>
      <c r="G6" s="170" t="s">
        <v>17</v>
      </c>
      <c r="H6" s="171"/>
      <c r="I6" s="170" t="s">
        <v>285</v>
      </c>
      <c r="J6" s="194"/>
      <c r="K6" s="95" t="s">
        <v>76</v>
      </c>
      <c r="L6" s="96"/>
    </row>
    <row r="7" spans="1:12" ht="20.100000000000001" customHeight="1" thickBot="1" x14ac:dyDescent="0.25">
      <c r="A7" s="165"/>
      <c r="B7" s="24"/>
      <c r="C7" s="180">
        <v>-77.635800000000003</v>
      </c>
      <c r="D7" s="181"/>
      <c r="E7" s="180"/>
      <c r="F7" s="181"/>
      <c r="G7" s="180" t="s">
        <v>85</v>
      </c>
      <c r="H7" s="181"/>
      <c r="I7" s="195" t="s">
        <v>286</v>
      </c>
      <c r="J7" s="196"/>
      <c r="K7" s="97" t="s">
        <v>77</v>
      </c>
      <c r="L7" s="98"/>
    </row>
    <row r="8" spans="1:12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</row>
    <row r="9" spans="1:12" ht="20.100000000000001" customHeight="1" x14ac:dyDescent="0.2">
      <c r="A9" s="111">
        <v>1</v>
      </c>
      <c r="B9" s="32" t="s">
        <v>103</v>
      </c>
      <c r="C9" s="129">
        <v>54</v>
      </c>
      <c r="D9" s="25">
        <f>IF(C9&lt;&gt;0,C9+'Basic Price Adjustment'!$E33,"")</f>
        <v>53.42</v>
      </c>
      <c r="E9" s="129">
        <v>70</v>
      </c>
      <c r="F9" s="25">
        <f>IF(E9&lt;&gt;0,E9+'Basic Price Adjustment'!$E33,"")</f>
        <v>69.42</v>
      </c>
      <c r="G9" s="129">
        <v>66.86</v>
      </c>
      <c r="H9" s="25">
        <v>65.95</v>
      </c>
      <c r="I9" s="129">
        <v>66.86</v>
      </c>
      <c r="J9" s="25">
        <f>IF(I9&lt;&gt;0,I9+'Basic Price Adjustment'!$E33,"")</f>
        <v>66.28</v>
      </c>
      <c r="K9" s="129">
        <v>67</v>
      </c>
      <c r="L9" s="25">
        <f>IF(K9&lt;&gt;0,K9+'Basic Price Adjustment'!$E33,"")</f>
        <v>66.42</v>
      </c>
    </row>
    <row r="10" spans="1:12" ht="20.100000000000001" customHeight="1" thickBot="1" x14ac:dyDescent="0.25">
      <c r="A10" s="112">
        <v>2</v>
      </c>
      <c r="B10" s="33" t="s">
        <v>104</v>
      </c>
      <c r="C10" s="117">
        <v>60.5</v>
      </c>
      <c r="D10" s="21">
        <f>IF(C10&lt;&gt;0,C10+'Basic Price Adjustment'!$E34,"")</f>
        <v>59.84</v>
      </c>
      <c r="E10" s="117">
        <v>70</v>
      </c>
      <c r="F10" s="21">
        <f>IF(E10&lt;&gt;0,E10+'Basic Price Adjustment'!$E34,"")</f>
        <v>69.34</v>
      </c>
      <c r="G10" s="117">
        <v>80.650000000000006</v>
      </c>
      <c r="H10" s="21">
        <v>81.8</v>
      </c>
      <c r="I10" s="117">
        <v>80.650000000000006</v>
      </c>
      <c r="J10" s="21">
        <f>IF(I10&lt;&gt;0,I10+'Basic Price Adjustment'!$E34,"")</f>
        <v>79.990000000000009</v>
      </c>
      <c r="K10" s="117">
        <v>75.7</v>
      </c>
      <c r="L10" s="21">
        <f>IF(K10&lt;&gt;0,K10+'Basic Price Adjustment'!$E34,"")</f>
        <v>75.040000000000006</v>
      </c>
    </row>
    <row r="11" spans="1:12" ht="20.100000000000001" customHeight="1" x14ac:dyDescent="0.2">
      <c r="A11" s="111">
        <v>3</v>
      </c>
      <c r="B11" s="34" t="s">
        <v>105</v>
      </c>
      <c r="C11" s="117">
        <v>61.7</v>
      </c>
      <c r="D11" s="22">
        <f>IF(C11&lt;&gt;0,C11+'Basic Price Adjustment'!$E35,"")</f>
        <v>60.940000000000005</v>
      </c>
      <c r="E11" s="117">
        <v>75</v>
      </c>
      <c r="F11" s="22">
        <f>IF(E11&lt;&gt;0,E11+'Basic Price Adjustment'!$E35,"")</f>
        <v>74.239999999999995</v>
      </c>
      <c r="G11" s="117">
        <v>73.3</v>
      </c>
      <c r="H11" s="22">
        <v>74.55</v>
      </c>
      <c r="I11" s="117">
        <v>73.3</v>
      </c>
      <c r="J11" s="22">
        <f>IF(I11&lt;&gt;0,I11+'Basic Price Adjustment'!$E35,"")</f>
        <v>72.539999999999992</v>
      </c>
      <c r="K11" s="117">
        <v>73.3</v>
      </c>
      <c r="L11" s="22">
        <f>IF(K11&lt;&gt;0,K11+'Basic Price Adjustment'!$E35,"")</f>
        <v>72.539999999999992</v>
      </c>
    </row>
    <row r="12" spans="1:12" ht="20.100000000000001" customHeight="1" thickBot="1" x14ac:dyDescent="0.25">
      <c r="A12" s="112">
        <v>4</v>
      </c>
      <c r="B12" s="33" t="s">
        <v>106</v>
      </c>
      <c r="C12" s="117">
        <v>61.7</v>
      </c>
      <c r="D12" s="21">
        <f>IF(C12&lt;&gt;0,C12+'Basic Price Adjustment'!$E36,"")</f>
        <v>60.940000000000005</v>
      </c>
      <c r="E12" s="117">
        <v>75</v>
      </c>
      <c r="F12" s="21">
        <f>IF(E12&lt;&gt;0,E12+'Basic Price Adjustment'!$E36,"")</f>
        <v>74.239999999999995</v>
      </c>
      <c r="G12" s="117">
        <v>73.3</v>
      </c>
      <c r="H12" s="21">
        <v>74.55</v>
      </c>
      <c r="I12" s="117">
        <v>73.3</v>
      </c>
      <c r="J12" s="21">
        <f>IF(I12&lt;&gt;0,I12+'Basic Price Adjustment'!$E36,"")</f>
        <v>72.539999999999992</v>
      </c>
      <c r="K12" s="117">
        <v>73.3</v>
      </c>
      <c r="L12" s="21">
        <f>IF(K12&lt;&gt;0,K12+'Basic Price Adjustment'!$E36,"")</f>
        <v>72.539999999999992</v>
      </c>
    </row>
    <row r="13" spans="1:12" ht="20.100000000000001" customHeight="1" x14ac:dyDescent="0.2">
      <c r="A13" s="111">
        <v>5</v>
      </c>
      <c r="B13" s="34" t="s">
        <v>107</v>
      </c>
      <c r="C13" s="117">
        <v>61.7</v>
      </c>
      <c r="D13" s="22">
        <f>IF(C13&lt;&gt;0,C13+'Basic Price Adjustment'!$E37,"")</f>
        <v>60.910000000000004</v>
      </c>
      <c r="E13" s="117">
        <v>90</v>
      </c>
      <c r="F13" s="22">
        <f>IF(E13&lt;&gt;0,E13+'Basic Price Adjustment'!$E37,"")</f>
        <v>89.21</v>
      </c>
      <c r="G13" s="117">
        <v>73.3</v>
      </c>
      <c r="H13" s="22">
        <v>75.5</v>
      </c>
      <c r="I13" s="117">
        <v>73.3</v>
      </c>
      <c r="J13" s="22">
        <f>IF(I13&lt;&gt;0,I13+'Basic Price Adjustment'!$E37,"")</f>
        <v>72.509999999999991</v>
      </c>
      <c r="K13" s="117">
        <v>73.3</v>
      </c>
      <c r="L13" s="22">
        <f>IF(K13&lt;&gt;0,K13+'Basic Price Adjustment'!$E37,"")</f>
        <v>72.509999999999991</v>
      </c>
    </row>
    <row r="14" spans="1:12" ht="20.100000000000001" customHeight="1" thickBot="1" x14ac:dyDescent="0.25">
      <c r="A14" s="112">
        <v>6</v>
      </c>
      <c r="B14" s="33" t="s">
        <v>108</v>
      </c>
      <c r="C14" s="117">
        <v>64.8</v>
      </c>
      <c r="D14" s="21">
        <f>IF(C14&lt;&gt;0,C14+'Basic Price Adjustment'!$E38,"")</f>
        <v>64.02</v>
      </c>
      <c r="E14" s="117">
        <v>100</v>
      </c>
      <c r="F14" s="21">
        <f>IF(E14&lt;&gt;0,E14+'Basic Price Adjustment'!$E38,"")</f>
        <v>99.22</v>
      </c>
      <c r="G14" s="117">
        <v>80.56</v>
      </c>
      <c r="H14" s="21">
        <v>75.849999999999994</v>
      </c>
      <c r="I14" s="117">
        <v>80.56</v>
      </c>
      <c r="J14" s="21">
        <f>IF(I14&lt;&gt;0,I14+'Basic Price Adjustment'!$E38,"")</f>
        <v>79.78</v>
      </c>
      <c r="K14" s="117">
        <v>79.5</v>
      </c>
      <c r="L14" s="21">
        <f>IF(K14&lt;&gt;0,K14+'Basic Price Adjustment'!$E38,"")</f>
        <v>78.72</v>
      </c>
    </row>
    <row r="15" spans="1:12" ht="20.100000000000001" customHeight="1" x14ac:dyDescent="0.2">
      <c r="A15" s="111">
        <v>7</v>
      </c>
      <c r="B15" s="34" t="s">
        <v>109</v>
      </c>
      <c r="C15" s="117">
        <v>61.7</v>
      </c>
      <c r="D15" s="22">
        <f>IF(C15&lt;&gt;0,C15+'Basic Price Adjustment'!$E39,"")</f>
        <v>60.99</v>
      </c>
      <c r="E15" s="117">
        <v>80</v>
      </c>
      <c r="F15" s="22">
        <f>IF(E15&lt;&gt;0,E15+'Basic Price Adjustment'!$E39,"")</f>
        <v>79.290000000000006</v>
      </c>
      <c r="G15" s="117">
        <v>81.75</v>
      </c>
      <c r="H15" s="22">
        <v>82.8</v>
      </c>
      <c r="I15" s="117">
        <v>81.75</v>
      </c>
      <c r="J15" s="22">
        <f>IF(I15&lt;&gt;0,I15+'Basic Price Adjustment'!$E39,"")</f>
        <v>81.040000000000006</v>
      </c>
      <c r="K15" s="117">
        <v>78.95</v>
      </c>
      <c r="L15" s="22">
        <f>IF(K15&lt;&gt;0,K15+'Basic Price Adjustment'!$E39,"")</f>
        <v>78.240000000000009</v>
      </c>
    </row>
    <row r="16" spans="1:12" ht="20.100000000000001" customHeight="1" thickBot="1" x14ac:dyDescent="0.25">
      <c r="A16" s="112">
        <v>8</v>
      </c>
      <c r="B16" s="33" t="s">
        <v>110</v>
      </c>
      <c r="C16" s="117">
        <v>69.2</v>
      </c>
      <c r="D16" s="21">
        <f>IF(C16&lt;&gt;0,C16+'Basic Price Adjustment'!$E40,"")</f>
        <v>68.25</v>
      </c>
      <c r="E16" s="117">
        <v>90</v>
      </c>
      <c r="F16" s="21">
        <f>IF(E16&lt;&gt;0,E16+'Basic Price Adjustment'!$E40,"")</f>
        <v>89.05</v>
      </c>
      <c r="G16" s="117">
        <v>82.03</v>
      </c>
      <c r="H16" s="21">
        <v>71.55</v>
      </c>
      <c r="I16" s="117">
        <v>82.03</v>
      </c>
      <c r="J16" s="21">
        <f>IF(I16&lt;&gt;0,I16+'Basic Price Adjustment'!$E40,"")</f>
        <v>81.08</v>
      </c>
      <c r="K16" s="117">
        <v>81.95</v>
      </c>
      <c r="L16" s="21">
        <f>IF(K16&lt;&gt;0,K16+'Basic Price Adjustment'!$E40,"")</f>
        <v>81</v>
      </c>
    </row>
    <row r="17" spans="1:12" ht="20.100000000000001" customHeight="1" x14ac:dyDescent="0.2">
      <c r="A17" s="111">
        <v>9</v>
      </c>
      <c r="B17" s="34" t="s">
        <v>111</v>
      </c>
      <c r="C17" s="117">
        <v>72.900000000000006</v>
      </c>
      <c r="D17" s="22">
        <f>IF(C17&lt;&gt;0,C17+'Basic Price Adjustment'!$E41,"")</f>
        <v>71.960000000000008</v>
      </c>
      <c r="E17" s="117">
        <v>90</v>
      </c>
      <c r="F17" s="22">
        <f>IF(E17&lt;&gt;0,E17+'Basic Price Adjustment'!$E41,"")</f>
        <v>89.06</v>
      </c>
      <c r="G17" s="117">
        <v>102</v>
      </c>
      <c r="H17" s="22">
        <v>100.5</v>
      </c>
      <c r="I17" s="117">
        <v>102</v>
      </c>
      <c r="J17" s="22">
        <f>IF(I17&lt;&gt;0,I17+'Basic Price Adjustment'!$E41,"")</f>
        <v>101.06</v>
      </c>
      <c r="K17" s="117">
        <v>97.85</v>
      </c>
      <c r="L17" s="22">
        <f>IF(K17&lt;&gt;0,K17+'Basic Price Adjustment'!$E41,"")</f>
        <v>96.91</v>
      </c>
    </row>
    <row r="18" spans="1:12" ht="20.100000000000001" customHeight="1" thickBot="1" x14ac:dyDescent="0.25">
      <c r="A18" s="112">
        <v>10</v>
      </c>
      <c r="B18" s="33" t="s">
        <v>112</v>
      </c>
      <c r="C18" s="117">
        <v>69.2</v>
      </c>
      <c r="D18" s="21">
        <f>IF(C18&lt;&gt;0,C18+'Basic Price Adjustment'!$E42,"")</f>
        <v>68.260000000000005</v>
      </c>
      <c r="E18" s="117">
        <v>90</v>
      </c>
      <c r="F18" s="21">
        <f>IF(E18&lt;&gt;0,E18+'Basic Price Adjustment'!$E42,"")</f>
        <v>89.06</v>
      </c>
      <c r="G18" s="117">
        <v>82.03</v>
      </c>
      <c r="H18" s="21">
        <v>83.3</v>
      </c>
      <c r="I18" s="117">
        <v>82.03</v>
      </c>
      <c r="J18" s="21">
        <f>IF(I18&lt;&gt;0,I18+'Basic Price Adjustment'!$E42,"")</f>
        <v>81.09</v>
      </c>
      <c r="K18" s="117">
        <v>81.95</v>
      </c>
      <c r="L18" s="21">
        <f>IF(K18&lt;&gt;0,K18+'Basic Price Adjustment'!$E42,"")</f>
        <v>81.010000000000005</v>
      </c>
    </row>
    <row r="19" spans="1:12" ht="20.100000000000001" customHeight="1" x14ac:dyDescent="0.2">
      <c r="A19" s="111">
        <v>11</v>
      </c>
      <c r="B19" s="34" t="s">
        <v>113</v>
      </c>
      <c r="C19" s="117">
        <v>72.900000000000006</v>
      </c>
      <c r="D19" s="22">
        <f>IF(C19&lt;&gt;0,C19+'Basic Price Adjustment'!$E43,"")</f>
        <v>71.98</v>
      </c>
      <c r="E19" s="117">
        <v>100</v>
      </c>
      <c r="F19" s="22">
        <f>IF(E19&lt;&gt;0,E19+'Basic Price Adjustment'!$E43,"")</f>
        <v>99.08</v>
      </c>
      <c r="G19" s="117">
        <v>89.2</v>
      </c>
      <c r="H19" s="22">
        <v>89.95</v>
      </c>
      <c r="I19" s="117">
        <v>89.2</v>
      </c>
      <c r="J19" s="22">
        <f>IF(I19&lt;&gt;0,I19+'Basic Price Adjustment'!$E43,"")</f>
        <v>88.28</v>
      </c>
      <c r="K19" s="117">
        <v>86.5</v>
      </c>
      <c r="L19" s="22">
        <f>IF(K19&lt;&gt;0,K19+'Basic Price Adjustment'!$E43,"")</f>
        <v>85.58</v>
      </c>
    </row>
    <row r="20" spans="1:12" ht="20.100000000000001" customHeight="1" thickBot="1" x14ac:dyDescent="0.25">
      <c r="A20" s="112">
        <v>12</v>
      </c>
      <c r="B20" s="33" t="s">
        <v>114</v>
      </c>
      <c r="C20" s="117">
        <v>76.599999999999994</v>
      </c>
      <c r="D20" s="21">
        <f>IF(C20&lt;&gt;0,C20+'Basic Price Adjustment'!$E44,"")</f>
        <v>75.419999999999987</v>
      </c>
      <c r="E20" s="117">
        <v>105</v>
      </c>
      <c r="F20" s="21">
        <f>IF(E20&lt;&gt;0,E20+'Basic Price Adjustment'!$E44,"")</f>
        <v>103.82</v>
      </c>
      <c r="G20" s="117"/>
      <c r="H20" s="21"/>
      <c r="I20" s="117"/>
      <c r="J20" s="21" t="str">
        <f>IF(I20&lt;&gt;0,I20+'Basic Price Adjustment'!$E44,"")</f>
        <v/>
      </c>
      <c r="K20" s="117"/>
      <c r="L20" s="21" t="str">
        <f>IF(K20&lt;&gt;0,K20+'Basic Price Adjustment'!$E44,"")</f>
        <v/>
      </c>
    </row>
    <row r="21" spans="1:12" ht="20.100000000000001" customHeight="1" x14ac:dyDescent="0.2">
      <c r="A21" s="111">
        <v>13</v>
      </c>
      <c r="B21" s="34" t="s">
        <v>115</v>
      </c>
      <c r="C21" s="117">
        <v>80.5</v>
      </c>
      <c r="D21" s="22">
        <f>IF(C21&lt;&gt;0,C21+'Basic Price Adjustment'!$E45,"")</f>
        <v>79.39</v>
      </c>
      <c r="E21" s="117">
        <v>115</v>
      </c>
      <c r="F21" s="22">
        <f>IF(E21&lt;&gt;0,E21+'Basic Price Adjustment'!$E45,"")</f>
        <v>113.89</v>
      </c>
      <c r="G21" s="117"/>
      <c r="H21" s="22"/>
      <c r="I21" s="117"/>
      <c r="J21" s="22" t="str">
        <f>IF(I21&lt;&gt;0,I21+'Basic Price Adjustment'!$E45,"")</f>
        <v/>
      </c>
      <c r="K21" s="117"/>
      <c r="L21" s="22" t="str">
        <f>IF(K21&lt;&gt;0,K21+'Basic Price Adjustment'!$E45,"")</f>
        <v/>
      </c>
    </row>
    <row r="22" spans="1:12" ht="20.100000000000001" customHeight="1" thickBot="1" x14ac:dyDescent="0.25">
      <c r="A22" s="112">
        <v>14</v>
      </c>
      <c r="B22" s="33" t="s">
        <v>116</v>
      </c>
      <c r="C22" s="117">
        <v>76.599999999999994</v>
      </c>
      <c r="D22" s="21">
        <f>IF(C22&lt;&gt;0,C22+'Basic Price Adjustment'!$E46,"")</f>
        <v>75.47</v>
      </c>
      <c r="E22" s="117">
        <v>115</v>
      </c>
      <c r="F22" s="21">
        <f>IF(E22&lt;&gt;0,E22+'Basic Price Adjustment'!$E46,"")</f>
        <v>113.87</v>
      </c>
      <c r="G22" s="117"/>
      <c r="H22" s="21"/>
      <c r="I22" s="117"/>
      <c r="J22" s="21" t="str">
        <f>IF(I22&lt;&gt;0,I22+'Basic Price Adjustment'!$E46,"")</f>
        <v/>
      </c>
      <c r="K22" s="117"/>
      <c r="L22" s="21" t="str">
        <f>IF(K22&lt;&gt;0,K22+'Basic Price Adjustment'!$E46,"")</f>
        <v/>
      </c>
    </row>
    <row r="23" spans="1:12" ht="20.100000000000001" customHeight="1" x14ac:dyDescent="0.2">
      <c r="A23" s="111">
        <v>15</v>
      </c>
      <c r="B23" s="34" t="s">
        <v>117</v>
      </c>
      <c r="C23" s="117">
        <v>80.5</v>
      </c>
      <c r="D23" s="22">
        <f>IF(C23&lt;&gt;0,C23+'Basic Price Adjustment'!$E47,"")</f>
        <v>79.34</v>
      </c>
      <c r="E23" s="117">
        <v>125</v>
      </c>
      <c r="F23" s="22">
        <f>IF(E23&lt;&gt;0,E23+'Basic Price Adjustment'!$E47,"")</f>
        <v>123.84</v>
      </c>
      <c r="G23" s="117"/>
      <c r="H23" s="22"/>
      <c r="I23" s="117"/>
      <c r="J23" s="22" t="str">
        <f>IF(I23&lt;&gt;0,I23+'Basic Price Adjustment'!$E47,"")</f>
        <v/>
      </c>
      <c r="K23" s="117"/>
      <c r="L23" s="22" t="str">
        <f>IF(K23&lt;&gt;0,K23+'Basic Price Adjustment'!$E47,"")</f>
        <v/>
      </c>
    </row>
    <row r="24" spans="1:12" ht="20.100000000000001" customHeight="1" thickBot="1" x14ac:dyDescent="0.25">
      <c r="A24" s="112">
        <v>16</v>
      </c>
      <c r="B24" s="33" t="s">
        <v>118</v>
      </c>
      <c r="C24" s="117">
        <v>65.8</v>
      </c>
      <c r="D24" s="21">
        <f>IF(C24&lt;&gt;0,C24+'Basic Price Adjustment'!$E48,"")</f>
        <v>64.94</v>
      </c>
      <c r="E24" s="117">
        <v>90</v>
      </c>
      <c r="F24" s="21">
        <f>IF(E24&lt;&gt;0,E24+'Basic Price Adjustment'!$E48,"")</f>
        <v>89.14</v>
      </c>
      <c r="G24" s="117">
        <v>92.64</v>
      </c>
      <c r="H24" s="21">
        <v>92.75</v>
      </c>
      <c r="I24" s="117">
        <v>92.64</v>
      </c>
      <c r="J24" s="21">
        <f>IF(I24&lt;&gt;0,I24+'Basic Price Adjustment'!$E48,"")</f>
        <v>91.78</v>
      </c>
      <c r="K24" s="117">
        <v>87.17</v>
      </c>
      <c r="L24" s="21">
        <f>IF(K24&lt;&gt;0,K24+'Basic Price Adjustment'!$E48,"")</f>
        <v>86.31</v>
      </c>
    </row>
    <row r="25" spans="1:12" ht="20.100000000000001" customHeight="1" x14ac:dyDescent="0.2">
      <c r="A25" s="111">
        <v>17</v>
      </c>
      <c r="B25" s="34" t="s">
        <v>119</v>
      </c>
      <c r="C25" s="117">
        <v>68.2</v>
      </c>
      <c r="D25" s="22">
        <f>IF(C25&lt;&gt;0,C25+'Basic Price Adjustment'!$E49,"")</f>
        <v>67.34</v>
      </c>
      <c r="E25" s="117">
        <v>100</v>
      </c>
      <c r="F25" s="22">
        <f>IF(E25&lt;&gt;0,E25+'Basic Price Adjustment'!$E49,"")</f>
        <v>99.14</v>
      </c>
      <c r="G25" s="117">
        <v>100.56</v>
      </c>
      <c r="H25" s="22">
        <v>99.95</v>
      </c>
      <c r="I25" s="117">
        <v>100.56</v>
      </c>
      <c r="J25" s="22">
        <f>IF(I25&lt;&gt;0,I25+'Basic Price Adjustment'!$E49,"")</f>
        <v>99.7</v>
      </c>
      <c r="K25" s="117">
        <v>88.28</v>
      </c>
      <c r="L25" s="22">
        <f>IF(K25&lt;&gt;0,K25+'Basic Price Adjustment'!$E49,"")</f>
        <v>87.42</v>
      </c>
    </row>
    <row r="26" spans="1:12" ht="20.100000000000001" customHeight="1" x14ac:dyDescent="0.2">
      <c r="A26" s="112">
        <v>66</v>
      </c>
      <c r="B26" s="33" t="s">
        <v>120</v>
      </c>
      <c r="C26" s="118">
        <v>200</v>
      </c>
      <c r="D26" s="21">
        <f>IF(C26&lt;&gt;0,C26+'Basic Price Adjustment'!$E50,"")</f>
        <v>198.9</v>
      </c>
      <c r="E26" s="118">
        <v>155</v>
      </c>
      <c r="F26" s="21">
        <f>IF(E26&lt;&gt;0,E26+'Basic Price Adjustment'!$E50,"")</f>
        <v>153.9</v>
      </c>
      <c r="G26" s="29"/>
      <c r="H26" s="21"/>
      <c r="I26" s="29"/>
      <c r="J26" s="21" t="str">
        <f>IF(I26&lt;&gt;0,I26+'Basic Price Adjustment'!$E50,"")</f>
        <v/>
      </c>
      <c r="K26" s="29"/>
      <c r="L26" s="21" t="str">
        <f>IF(K26&lt;&gt;0,K26+'Basic Price Adjustment'!$E50,"")</f>
        <v/>
      </c>
    </row>
    <row r="27" spans="1:12" ht="20.100000000000001" customHeight="1" thickBot="1" x14ac:dyDescent="0.25">
      <c r="A27" s="113">
        <v>69</v>
      </c>
      <c r="B27" s="35" t="s">
        <v>121</v>
      </c>
      <c r="C27" s="118">
        <v>200</v>
      </c>
      <c r="D27" s="26">
        <f>IF(C27&lt;&gt;0,C27+'Basic Price Adjustment'!$E51,"")</f>
        <v>198.82</v>
      </c>
      <c r="E27" s="118">
        <v>110</v>
      </c>
      <c r="F27" s="26">
        <f>IF(E27&lt;&gt;0,E27+'Basic Price Adjustment'!$E51,"")</f>
        <v>108.82</v>
      </c>
      <c r="G27" s="142"/>
      <c r="H27" s="26"/>
      <c r="I27" s="142"/>
      <c r="J27" s="26" t="str">
        <f>IF(I27&lt;&gt;0,I27+'Basic Price Adjustment'!$E51,"")</f>
        <v/>
      </c>
      <c r="K27" s="142"/>
      <c r="L27" s="26" t="str">
        <f>IF(K27&lt;&gt;0,K27+'Basic Price Adjustment'!$E51,"")</f>
        <v/>
      </c>
    </row>
  </sheetData>
  <mergeCells count="20">
    <mergeCell ref="C2:D2"/>
    <mergeCell ref="G7:H7"/>
    <mergeCell ref="G6:H6"/>
    <mergeCell ref="E6:F6"/>
    <mergeCell ref="B4:B5"/>
    <mergeCell ref="G2:L2"/>
    <mergeCell ref="E2:F2"/>
    <mergeCell ref="A3:A7"/>
    <mergeCell ref="I7:J7"/>
    <mergeCell ref="I6:J6"/>
    <mergeCell ref="C3:D3"/>
    <mergeCell ref="C4:D4"/>
    <mergeCell ref="C5:D5"/>
    <mergeCell ref="C6:D6"/>
    <mergeCell ref="C7:D7"/>
    <mergeCell ref="E5:F5"/>
    <mergeCell ref="E7:F7"/>
    <mergeCell ref="E3:F3"/>
    <mergeCell ref="I5:J5"/>
    <mergeCell ref="G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55" t="s">
        <v>297</v>
      </c>
      <c r="D2" s="155"/>
      <c r="E2" s="200" t="s">
        <v>299</v>
      </c>
      <c r="F2" s="200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4"/>
      <c r="B4" s="165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64"/>
      <c r="B5" s="166" t="s">
        <v>11</v>
      </c>
      <c r="C5" s="174" t="s">
        <v>126</v>
      </c>
      <c r="D5" s="17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64"/>
      <c r="B6" s="167"/>
      <c r="C6" s="168" t="s">
        <v>127</v>
      </c>
      <c r="D6" s="177"/>
      <c r="E6" s="172" t="s">
        <v>31</v>
      </c>
      <c r="F6" s="173"/>
      <c r="G6" s="172" t="s">
        <v>40</v>
      </c>
      <c r="H6" s="173"/>
      <c r="I6" s="172" t="s">
        <v>41</v>
      </c>
      <c r="J6" s="173"/>
    </row>
    <row r="7" spans="1:10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42</v>
      </c>
      <c r="F7" s="183"/>
      <c r="G7" s="182" t="s">
        <v>43</v>
      </c>
      <c r="H7" s="183"/>
      <c r="I7" s="182" t="s">
        <v>16</v>
      </c>
      <c r="J7" s="183"/>
    </row>
    <row r="8" spans="1:10" ht="20.100000000000001" customHeight="1" thickBot="1" x14ac:dyDescent="0.25">
      <c r="A8" s="165"/>
      <c r="B8" s="24"/>
      <c r="C8" s="184" t="s">
        <v>129</v>
      </c>
      <c r="D8" s="185"/>
      <c r="E8" s="184" t="s">
        <v>37</v>
      </c>
      <c r="F8" s="185"/>
      <c r="G8" s="184" t="s">
        <v>44</v>
      </c>
      <c r="H8" s="185"/>
      <c r="I8" s="184" t="s">
        <v>45</v>
      </c>
      <c r="J8" s="185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78.36</v>
      </c>
      <c r="E10" s="129">
        <v>73</v>
      </c>
      <c r="F10" s="25">
        <f>IF(E10&lt;&gt;0,E10+'Basic Price Adjustment'!$E33,"")</f>
        <v>72.42</v>
      </c>
      <c r="G10" s="129">
        <v>86.5</v>
      </c>
      <c r="H10" s="25">
        <f>IF(G10&lt;&gt;0,G10+'Basic Price Adjustment'!$E33,"")</f>
        <v>85.92</v>
      </c>
      <c r="I10" s="129">
        <v>86.5</v>
      </c>
      <c r="J10" s="25">
        <f>IF(I10&lt;&gt;0,I10+'Basic Price Adjustment'!$E33,"")</f>
        <v>85.92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79.23</v>
      </c>
      <c r="E11" s="117">
        <v>80</v>
      </c>
      <c r="F11" s="21">
        <f>IF(E11&lt;&gt;0,E11+'Basic Price Adjustment'!$E34,"")</f>
        <v>79.34</v>
      </c>
      <c r="G11" s="117">
        <v>86.5</v>
      </c>
      <c r="H11" s="21">
        <f>IF(G11&lt;&gt;0,G11+'Basic Price Adjustment'!$E34,"")</f>
        <v>85.84</v>
      </c>
      <c r="I11" s="117">
        <v>86.5</v>
      </c>
      <c r="J11" s="21">
        <f>IF(I11&lt;&gt;0,I11+'Basic Price Adjustment'!$E34,"")</f>
        <v>85.84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79.959999999999994</v>
      </c>
      <c r="E12" s="117">
        <v>78</v>
      </c>
      <c r="F12" s="22">
        <f>IF(E12&lt;&gt;0,E12+'Basic Price Adjustment'!$E35,"")</f>
        <v>77.239999999999995</v>
      </c>
      <c r="G12" s="117">
        <v>88</v>
      </c>
      <c r="H12" s="22">
        <f>IF(G12&lt;&gt;0,G12+'Basic Price Adjustment'!$E35,"")</f>
        <v>87.24</v>
      </c>
      <c r="I12" s="117">
        <v>88</v>
      </c>
      <c r="J12" s="22">
        <f>IF(I12&lt;&gt;0,I12+'Basic Price Adjustment'!$E35,"")</f>
        <v>87.24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79.959999999999994</v>
      </c>
      <c r="E13" s="117">
        <v>78</v>
      </c>
      <c r="F13" s="21">
        <f>IF(E13&lt;&gt;0,E13+'Basic Price Adjustment'!$E36,"")</f>
        <v>77.239999999999995</v>
      </c>
      <c r="G13" s="117">
        <v>88</v>
      </c>
      <c r="H13" s="21">
        <f>IF(G13&lt;&gt;0,G13+'Basic Price Adjustment'!$E36,"")</f>
        <v>87.24</v>
      </c>
      <c r="I13" s="117">
        <v>88</v>
      </c>
      <c r="J13" s="21">
        <f>IF(I13&lt;&gt;0,I13+'Basic Price Adjustment'!$E36,"")</f>
        <v>87.24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80.599999999999994</v>
      </c>
      <c r="E14" s="117">
        <v>78</v>
      </c>
      <c r="F14" s="22">
        <f>IF(E14&lt;&gt;0,E14+'Basic Price Adjustment'!$E37,"")</f>
        <v>77.209999999999994</v>
      </c>
      <c r="G14" s="117">
        <v>88</v>
      </c>
      <c r="H14" s="22">
        <f>IF(G14&lt;&gt;0,G14+'Basic Price Adjustment'!$E37,"")</f>
        <v>87.21</v>
      </c>
      <c r="I14" s="117">
        <v>88</v>
      </c>
      <c r="J14" s="22">
        <f>IF(I14&lt;&gt;0,I14+'Basic Price Adjustment'!$E37,"")</f>
        <v>87.21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90.44</v>
      </c>
      <c r="E15" s="117">
        <v>93</v>
      </c>
      <c r="F15" s="21">
        <f>IF(E15&lt;&gt;0,E15+'Basic Price Adjustment'!$E38,"")</f>
        <v>92.22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82.830000000000013</v>
      </c>
      <c r="E16" s="117">
        <v>80</v>
      </c>
      <c r="F16" s="22">
        <f>IF(E16&lt;&gt;0,E16+'Basic Price Adjustment'!$E39,"")</f>
        <v>79.290000000000006</v>
      </c>
      <c r="G16" s="117">
        <v>91.5</v>
      </c>
      <c r="H16" s="22">
        <f>IF(G16&lt;&gt;0,G16+'Basic Price Adjustment'!$E39,"")</f>
        <v>90.79</v>
      </c>
      <c r="I16" s="117">
        <v>91.5</v>
      </c>
      <c r="J16" s="22">
        <f>IF(I16&lt;&gt;0,I16+'Basic Price Adjustment'!$E39,"")</f>
        <v>90.79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87.149999999999991</v>
      </c>
      <c r="E17" s="117">
        <v>81.5</v>
      </c>
      <c r="F17" s="21">
        <f>IF(E17&lt;&gt;0,E17+'Basic Price Adjustment'!$E40,"")</f>
        <v>80.55</v>
      </c>
      <c r="G17" s="117">
        <v>95.5</v>
      </c>
      <c r="H17" s="21">
        <f>IF(G17&lt;&gt;0,G17+'Basic Price Adjustment'!$E40,"")</f>
        <v>94.55</v>
      </c>
      <c r="I17" s="117">
        <v>95.5</v>
      </c>
      <c r="J17" s="21">
        <f>IF(I17&lt;&gt;0,I17+'Basic Price Adjustment'!$E40,"")</f>
        <v>94.55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96.63</v>
      </c>
      <c r="E18" s="117">
        <v>83.5</v>
      </c>
      <c r="F18" s="22">
        <f>IF(E18&lt;&gt;0,E18+'Basic Price Adjustment'!$E41,"")</f>
        <v>82.56</v>
      </c>
      <c r="G18" s="117">
        <v>107.5</v>
      </c>
      <c r="H18" s="22">
        <f>IF(G18&lt;&gt;0,G18+'Basic Price Adjustment'!$E41,"")</f>
        <v>106.56</v>
      </c>
      <c r="I18" s="117">
        <v>107.5</v>
      </c>
      <c r="J18" s="22">
        <f>IF(I18&lt;&gt;0,I18+'Basic Price Adjustment'!$E41,"")</f>
        <v>106.56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87.16</v>
      </c>
      <c r="E19" s="117">
        <v>81.5</v>
      </c>
      <c r="F19" s="21">
        <f>IF(E19&lt;&gt;0,E19+'Basic Price Adjustment'!$E42,"")</f>
        <v>80.56</v>
      </c>
      <c r="G19" s="117">
        <v>95.5</v>
      </c>
      <c r="H19" s="21">
        <f>IF(G19&lt;&gt;0,G19+'Basic Price Adjustment'!$E42,"")</f>
        <v>94.56</v>
      </c>
      <c r="I19" s="117">
        <v>95.5</v>
      </c>
      <c r="J19" s="21">
        <f>IF(I19&lt;&gt;0,I19+'Basic Price Adjustment'!$E42,"")</f>
        <v>94.56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96.649999999999991</v>
      </c>
      <c r="E20" s="117">
        <v>101</v>
      </c>
      <c r="F20" s="22">
        <f>IF(E20&lt;&gt;0,E20+'Basic Price Adjustment'!$E43,"")</f>
        <v>100.08</v>
      </c>
      <c r="G20" s="117">
        <v>104.5</v>
      </c>
      <c r="H20" s="22">
        <f>IF(G20&lt;&gt;0,G20+'Basic Price Adjustment'!$E43,"")</f>
        <v>103.58</v>
      </c>
      <c r="I20" s="117">
        <v>104.5</v>
      </c>
      <c r="J20" s="22">
        <f>IF(I20&lt;&gt;0,I20+'Basic Price Adjustment'!$E43,"")</f>
        <v>103.58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117.72999999999999</v>
      </c>
      <c r="E21" s="117">
        <v>113</v>
      </c>
      <c r="F21" s="21">
        <f>IF(E21&lt;&gt;0,E21+'Basic Price Adjustment'!$E44,"")</f>
        <v>111.82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117.84</v>
      </c>
      <c r="E22" s="117">
        <v>125</v>
      </c>
      <c r="F22" s="22">
        <f>IF(E22&lt;&gt;0,E22+'Basic Price Adjustment'!$E45,"")</f>
        <v>123.89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112.81</v>
      </c>
      <c r="E23" s="117">
        <v>111</v>
      </c>
      <c r="F23" s="21">
        <f>IF(E23&lt;&gt;0,E23+'Basic Price Adjustment'!$E46,"")</f>
        <v>109.87</v>
      </c>
      <c r="G23" s="117">
        <v>113.5</v>
      </c>
      <c r="H23" s="21">
        <f>IF(G23&lt;&gt;0,G23+'Basic Price Adjustment'!$E46,"")</f>
        <v>112.37</v>
      </c>
      <c r="I23" s="117">
        <v>113.5</v>
      </c>
      <c r="J23" s="21">
        <f>IF(I23&lt;&gt;0,I23+'Basic Price Adjustment'!$E46,"")</f>
        <v>112.37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117.76</v>
      </c>
      <c r="E24" s="117">
        <v>122</v>
      </c>
      <c r="F24" s="22">
        <f>IF(E24&lt;&gt;0,E24+'Basic Price Adjustment'!$E47,"")</f>
        <v>120.84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95.36</v>
      </c>
      <c r="E25" s="117">
        <v>81</v>
      </c>
      <c r="F25" s="21">
        <f>IF(E25&lt;&gt;0,E25+'Basic Price Adjustment'!$E48,"")</f>
        <v>80.14</v>
      </c>
      <c r="G25" s="117">
        <v>103.5</v>
      </c>
      <c r="H25" s="21">
        <f>IF(G25&lt;&gt;0,G25+'Basic Price Adjustment'!$E48,"")</f>
        <v>102.64</v>
      </c>
      <c r="I25" s="117">
        <v>103.5</v>
      </c>
      <c r="J25" s="21">
        <f>IF(I25&lt;&gt;0,I25+'Basic Price Adjustment'!$E48,"")</f>
        <v>102.64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95.36</v>
      </c>
      <c r="E26" s="117">
        <v>103</v>
      </c>
      <c r="F26" s="22">
        <f>IF(E26&lt;&gt;0,E26+'Basic Price Adjustment'!$E49,"")</f>
        <v>102.14</v>
      </c>
      <c r="G26" s="117">
        <v>103.5</v>
      </c>
      <c r="H26" s="22">
        <f>IF(G26&lt;&gt;0,G26+'Basic Price Adjustment'!$E49,"")</f>
        <v>102.64</v>
      </c>
      <c r="I26" s="117">
        <v>103.5</v>
      </c>
      <c r="J26" s="22">
        <f>IF(I26&lt;&gt;0,I26+'Basic Price Adjustment'!$E49,"")</f>
        <v>102.64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  <mergeCell ref="A3:A8"/>
    <mergeCell ref="B3:B4"/>
    <mergeCell ref="B5:B6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7" t="s">
        <v>298</v>
      </c>
      <c r="T2" s="157"/>
    </row>
    <row r="3" spans="1:20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5"/>
      <c r="O3" s="213" t="s">
        <v>270</v>
      </c>
      <c r="P3" s="214"/>
      <c r="Q3" s="214"/>
      <c r="R3" s="215"/>
      <c r="S3" s="152" t="s">
        <v>252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54</v>
      </c>
      <c r="T6" s="16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90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83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54.42</v>
      </c>
      <c r="E10" s="129">
        <v>65.5</v>
      </c>
      <c r="F10" s="25">
        <f>IF(E10&lt;&gt;0,E10+'Basic Price Adjustment'!$E33,"")</f>
        <v>64.92</v>
      </c>
      <c r="G10" s="129">
        <v>55</v>
      </c>
      <c r="H10" s="25">
        <f>IF(G10&lt;&gt;0,G10+'Basic Price Adjustment'!$E33,"")</f>
        <v>54.42</v>
      </c>
      <c r="I10" s="129">
        <v>73.69</v>
      </c>
      <c r="J10" s="25">
        <f>IF(I10&lt;&gt;0,I10+'Basic Price Adjustment'!$E33,"")</f>
        <v>73.11</v>
      </c>
      <c r="K10" s="119">
        <v>67.56</v>
      </c>
      <c r="L10" s="25">
        <f>IF(K10&lt;&gt;0,K10+'Basic Price Adjustment'!$E33,"")</f>
        <v>66.98</v>
      </c>
      <c r="M10" s="119">
        <v>74.430000000000007</v>
      </c>
      <c r="N10" s="25">
        <f>IF(M10&lt;&gt;0,M10+'Basic Price Adjustment'!$E33,"")</f>
        <v>73.850000000000009</v>
      </c>
      <c r="O10" s="129">
        <v>72</v>
      </c>
      <c r="P10" s="25">
        <f>IF(O10&lt;&gt;0,O10+'Basic Price Adjustment'!$E33,"")</f>
        <v>71.42</v>
      </c>
      <c r="Q10" s="129">
        <v>62</v>
      </c>
      <c r="R10" s="25">
        <f>IF(Q10&lt;&gt;0,Q10+'Basic Price Adjustment'!$E33,"")</f>
        <v>61.42</v>
      </c>
      <c r="S10" s="129">
        <v>68.25</v>
      </c>
      <c r="T10" s="25">
        <f>IF(S10&lt;&gt;0,S10+'Basic Price Adjustment'!$E33,"")</f>
        <v>67.67</v>
      </c>
    </row>
    <row r="11" spans="1:20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117">
        <v>77.88</v>
      </c>
      <c r="J11" s="21">
        <f>IF(I11&lt;&gt;0,I11+'Basic Price Adjustment'!$E34,"")</f>
        <v>77.22</v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117">
        <v>79</v>
      </c>
      <c r="P11" s="21">
        <f>IF(O11&lt;&gt;0,O11+'Basic Price Adjustment'!$E34,"")</f>
        <v>78.34</v>
      </c>
      <c r="Q11" s="117">
        <v>68</v>
      </c>
      <c r="R11" s="21">
        <f>IF(Q11&lt;&gt;0,Q11+'Basic Price Adjustment'!$E34,"")</f>
        <v>67.34</v>
      </c>
      <c r="S11" s="117">
        <v>68.25</v>
      </c>
      <c r="T11" s="21">
        <f>IF(S11&lt;&gt;0,S11+'Basic Price Adjustment'!$E34,"")</f>
        <v>67.59</v>
      </c>
    </row>
    <row r="12" spans="1:20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56.99</v>
      </c>
      <c r="E12" s="117">
        <v>68</v>
      </c>
      <c r="F12" s="22">
        <f>IF(E12&lt;&gt;0,E12+'Basic Price Adjustment'!$E35,"")</f>
        <v>67.239999999999995</v>
      </c>
      <c r="G12" s="117">
        <v>57.75</v>
      </c>
      <c r="H12" s="22">
        <f>IF(G12&lt;&gt;0,G12+'Basic Price Adjustment'!$E35,"")</f>
        <v>56.99</v>
      </c>
      <c r="I12" s="117">
        <v>78.16</v>
      </c>
      <c r="J12" s="22">
        <f>IF(I12&lt;&gt;0,I12+'Basic Price Adjustment'!$E35,"")</f>
        <v>77.399999999999991</v>
      </c>
      <c r="K12" s="119">
        <v>73.03</v>
      </c>
      <c r="L12" s="22">
        <f>IF(K12&lt;&gt;0,K12+'Basic Price Adjustment'!$E35,"")</f>
        <v>72.27</v>
      </c>
      <c r="M12" s="119">
        <v>78.3</v>
      </c>
      <c r="N12" s="22">
        <f>IF(M12&lt;&gt;0,M12+'Basic Price Adjustment'!$E35,"")</f>
        <v>77.539999999999992</v>
      </c>
      <c r="O12" s="117">
        <v>77</v>
      </c>
      <c r="P12" s="22">
        <f>IF(O12&lt;&gt;0,O12+'Basic Price Adjustment'!$E35,"")</f>
        <v>76.239999999999995</v>
      </c>
      <c r="Q12" s="117">
        <v>66</v>
      </c>
      <c r="R12" s="22">
        <f>IF(Q12&lt;&gt;0,Q12+'Basic Price Adjustment'!$E35,"")</f>
        <v>65.239999999999995</v>
      </c>
      <c r="S12" s="117">
        <v>74.25</v>
      </c>
      <c r="T12" s="22">
        <f>IF(S12&lt;&gt;0,S12+'Basic Price Adjustment'!$E35,"")</f>
        <v>73.489999999999995</v>
      </c>
    </row>
    <row r="13" spans="1:20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117">
        <v>78.16</v>
      </c>
      <c r="J13" s="21">
        <f>IF(I13&lt;&gt;0,I13+'Basic Price Adjustment'!$E36,"")</f>
        <v>77.399999999999991</v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117">
        <v>77</v>
      </c>
      <c r="P13" s="21">
        <f>IF(O13&lt;&gt;0,O13+'Basic Price Adjustment'!$E36,"")</f>
        <v>76.239999999999995</v>
      </c>
      <c r="Q13" s="117">
        <v>66</v>
      </c>
      <c r="R13" s="21">
        <f>IF(Q13&lt;&gt;0,Q13+'Basic Price Adjustment'!$E36,"")</f>
        <v>65.239999999999995</v>
      </c>
      <c r="S13" s="117">
        <v>74.25</v>
      </c>
      <c r="T13" s="21">
        <f>IF(S13&lt;&gt;0,S13+'Basic Price Adjustment'!$E36,"")</f>
        <v>73.489999999999995</v>
      </c>
    </row>
    <row r="14" spans="1:20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57.71</v>
      </c>
      <c r="E14" s="117">
        <v>69</v>
      </c>
      <c r="F14" s="22">
        <f>IF(E14&lt;&gt;0,E14+'Basic Price Adjustment'!$E37,"")</f>
        <v>68.209999999999994</v>
      </c>
      <c r="G14" s="117">
        <v>58.5</v>
      </c>
      <c r="H14" s="22">
        <f>IF(G14&lt;&gt;0,G14+'Basic Price Adjustment'!$E37,"")</f>
        <v>57.71</v>
      </c>
      <c r="I14" s="117">
        <v>78.36</v>
      </c>
      <c r="J14" s="22">
        <f>IF(I14&lt;&gt;0,I14+'Basic Price Adjustment'!$E37,"")</f>
        <v>77.569999999999993</v>
      </c>
      <c r="K14" s="119">
        <v>73.03</v>
      </c>
      <c r="L14" s="22">
        <f>IF(K14&lt;&gt;0,K14+'Basic Price Adjustment'!$E37,"")</f>
        <v>72.239999999999995</v>
      </c>
      <c r="M14" s="119">
        <v>78.36</v>
      </c>
      <c r="N14" s="22">
        <f>IF(M14&lt;&gt;0,M14+'Basic Price Adjustment'!$E37,"")</f>
        <v>77.569999999999993</v>
      </c>
      <c r="O14" s="117">
        <v>77</v>
      </c>
      <c r="P14" s="22">
        <f>IF(O14&lt;&gt;0,O14+'Basic Price Adjustment'!$E37,"")</f>
        <v>76.209999999999994</v>
      </c>
      <c r="Q14" s="117">
        <v>66</v>
      </c>
      <c r="R14" s="22">
        <f>IF(Q14&lt;&gt;0,Q14+'Basic Price Adjustment'!$E37,"")</f>
        <v>65.209999999999994</v>
      </c>
      <c r="S14" s="117">
        <v>74.25</v>
      </c>
      <c r="T14" s="22">
        <f>IF(S14&lt;&gt;0,S14+'Basic Price Adjustment'!$E37,"")</f>
        <v>73.459999999999994</v>
      </c>
    </row>
    <row r="15" spans="1:20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117">
        <v>82.35</v>
      </c>
      <c r="J15" s="21">
        <f>IF(I15&lt;&gt;0,I15+'Basic Price Adjustment'!$E38,"")</f>
        <v>81.569999999999993</v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117">
        <v>92</v>
      </c>
      <c r="P15" s="21">
        <f>IF(O15&lt;&gt;0,O15+'Basic Price Adjustment'!$E38,"")</f>
        <v>91.22</v>
      </c>
      <c r="Q15" s="117">
        <v>87</v>
      </c>
      <c r="R15" s="21">
        <f>IF(Q15&lt;&gt;0,Q15+'Basic Price Adjustment'!$E38,"")</f>
        <v>86.22</v>
      </c>
      <c r="S15" s="117">
        <v>80.5</v>
      </c>
      <c r="T15" s="21">
        <f>IF(S15&lt;&gt;0,S15+'Basic Price Adjustment'!$E38,"")</f>
        <v>79.72</v>
      </c>
    </row>
    <row r="16" spans="1:20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60.29</v>
      </c>
      <c r="E16" s="117">
        <v>71.8</v>
      </c>
      <c r="F16" s="22">
        <f>IF(E16&lt;&gt;0,E16+'Basic Price Adjustment'!$E39,"")</f>
        <v>71.09</v>
      </c>
      <c r="G16" s="117">
        <v>61</v>
      </c>
      <c r="H16" s="22">
        <f>IF(G16&lt;&gt;0,G16+'Basic Price Adjustment'!$E39,"")</f>
        <v>60.29</v>
      </c>
      <c r="I16" s="117">
        <v>78.19</v>
      </c>
      <c r="J16" s="22">
        <f>IF(I16&lt;&gt;0,I16+'Basic Price Adjustment'!$E39,"")</f>
        <v>77.48</v>
      </c>
      <c r="K16" s="120">
        <v>73.06</v>
      </c>
      <c r="L16" s="22">
        <f>IF(K16&lt;&gt;0,K16+'Basic Price Adjustment'!$E39,"")</f>
        <v>72.350000000000009</v>
      </c>
      <c r="M16" s="120">
        <v>78.33</v>
      </c>
      <c r="N16" s="22">
        <f>IF(M16&lt;&gt;0,M16+'Basic Price Adjustment'!$E39,"")</f>
        <v>77.62</v>
      </c>
      <c r="O16" s="117">
        <v>79</v>
      </c>
      <c r="P16" s="22">
        <f>IF(O16&lt;&gt;0,O16+'Basic Price Adjustment'!$E39,"")</f>
        <v>78.290000000000006</v>
      </c>
      <c r="Q16" s="117">
        <v>69</v>
      </c>
      <c r="R16" s="22">
        <f>IF(Q16&lt;&gt;0,Q16+'Basic Price Adjustment'!$E39,"")</f>
        <v>68.290000000000006</v>
      </c>
      <c r="S16" s="117">
        <v>75.5</v>
      </c>
      <c r="T16" s="22">
        <f>IF(S16&lt;&gt;0,S16+'Basic Price Adjustment'!$E39,"")</f>
        <v>74.790000000000006</v>
      </c>
    </row>
    <row r="17" spans="1:20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117">
        <v>83.3</v>
      </c>
      <c r="J17" s="21">
        <f>IF(I17&lt;&gt;0,I17+'Basic Price Adjustment'!$E40,"")</f>
        <v>82.35</v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117">
        <v>80.5</v>
      </c>
      <c r="P17" s="21">
        <f>IF(O17&lt;&gt;0,O17+'Basic Price Adjustment'!$E40,"")</f>
        <v>79.55</v>
      </c>
      <c r="Q17" s="117">
        <v>73.5</v>
      </c>
      <c r="R17" s="21">
        <f>IF(Q17&lt;&gt;0,Q17+'Basic Price Adjustment'!$E40,"")</f>
        <v>72.55</v>
      </c>
      <c r="S17" s="117">
        <v>81</v>
      </c>
      <c r="T17" s="21">
        <f>IF(S17&lt;&gt;0,S17+'Basic Price Adjustment'!$E40,"")</f>
        <v>80.05</v>
      </c>
    </row>
    <row r="18" spans="1:20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69.710000000000008</v>
      </c>
      <c r="E18" s="117">
        <v>80.3</v>
      </c>
      <c r="F18" s="22">
        <f>IF(E18&lt;&gt;0,E18+'Basic Price Adjustment'!$E41,"")</f>
        <v>79.36</v>
      </c>
      <c r="G18" s="117">
        <v>70.650000000000006</v>
      </c>
      <c r="H18" s="22">
        <f>IF(G18&lt;&gt;0,G18+'Basic Price Adjustment'!$E41,"")</f>
        <v>69.710000000000008</v>
      </c>
      <c r="I18" s="117">
        <v>88.54</v>
      </c>
      <c r="J18" s="22">
        <f>IF(I18&lt;&gt;0,I18+'Basic Price Adjustment'!$E41,"")</f>
        <v>87.600000000000009</v>
      </c>
      <c r="K18" s="119">
        <v>83.19</v>
      </c>
      <c r="L18" s="22">
        <f>IF(K18&lt;&gt;0,K18+'Basic Price Adjustment'!$E41,"")</f>
        <v>82.25</v>
      </c>
      <c r="M18" s="119">
        <v>88.54</v>
      </c>
      <c r="N18" s="22">
        <f>IF(M18&lt;&gt;0,M18+'Basic Price Adjustment'!$E41,"")</f>
        <v>87.600000000000009</v>
      </c>
      <c r="O18" s="117">
        <v>82.5</v>
      </c>
      <c r="P18" s="22">
        <f>IF(O18&lt;&gt;0,O18+'Basic Price Adjustment'!$E41,"")</f>
        <v>81.56</v>
      </c>
      <c r="Q18" s="117">
        <v>75.5</v>
      </c>
      <c r="R18" s="22">
        <f>IF(Q18&lt;&gt;0,Q18+'Basic Price Adjustment'!$E41,"")</f>
        <v>74.56</v>
      </c>
      <c r="S18" s="117">
        <v>83.5</v>
      </c>
      <c r="T18" s="22">
        <f>IF(S18&lt;&gt;0,S18+'Basic Price Adjustment'!$E41,"")</f>
        <v>82.56</v>
      </c>
    </row>
    <row r="19" spans="1:20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117">
        <v>83.31</v>
      </c>
      <c r="J19" s="21">
        <f>IF(I19&lt;&gt;0,I19+'Basic Price Adjustment'!$E42,"")</f>
        <v>82.37</v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117">
        <v>80.5</v>
      </c>
      <c r="P19" s="21">
        <f>IF(O19&lt;&gt;0,O19+'Basic Price Adjustment'!$E42,"")</f>
        <v>79.56</v>
      </c>
      <c r="Q19" s="117">
        <v>73.5</v>
      </c>
      <c r="R19" s="21">
        <f>IF(Q19&lt;&gt;0,Q19+'Basic Price Adjustment'!$E42,"")</f>
        <v>72.56</v>
      </c>
      <c r="S19" s="117">
        <v>81</v>
      </c>
      <c r="T19" s="21">
        <f>IF(S19&lt;&gt;0,S19+'Basic Price Adjustment'!$E42,"")</f>
        <v>80.06</v>
      </c>
    </row>
    <row r="20" spans="1:20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66.88</v>
      </c>
      <c r="E20" s="117">
        <v>78</v>
      </c>
      <c r="F20" s="22">
        <f>IF(E20&lt;&gt;0,E20+'Basic Price Adjustment'!$E43,"")</f>
        <v>77.08</v>
      </c>
      <c r="G20" s="117">
        <v>67.8</v>
      </c>
      <c r="H20" s="22">
        <f>IF(G20&lt;&gt;0,G20+'Basic Price Adjustment'!$E43,"")</f>
        <v>66.88</v>
      </c>
      <c r="I20" s="117">
        <v>88.7</v>
      </c>
      <c r="J20" s="22">
        <f>IF(I20&lt;&gt;0,I20+'Basic Price Adjustment'!$E43,"")</f>
        <v>87.78</v>
      </c>
      <c r="K20" s="119">
        <v>83.2</v>
      </c>
      <c r="L20" s="22">
        <f>IF(K20&lt;&gt;0,K20+'Basic Price Adjustment'!$E43,"")</f>
        <v>82.28</v>
      </c>
      <c r="M20" s="119">
        <v>88.7</v>
      </c>
      <c r="N20" s="22">
        <f>IF(M20&lt;&gt;0,M20+'Basic Price Adjustment'!$E43,"")</f>
        <v>87.78</v>
      </c>
      <c r="O20" s="117">
        <v>100</v>
      </c>
      <c r="P20" s="22">
        <f>IF(O20&lt;&gt;0,O20+'Basic Price Adjustment'!$E43,"")</f>
        <v>99.08</v>
      </c>
      <c r="Q20" s="117">
        <v>93</v>
      </c>
      <c r="R20" s="22">
        <f>IF(Q20&lt;&gt;0,Q20+'Basic Price Adjustment'!$E43,"")</f>
        <v>92.08</v>
      </c>
      <c r="S20" s="117">
        <v>83.5</v>
      </c>
      <c r="T20" s="22">
        <f>IF(S20&lt;&gt;0,S20+'Basic Price Adjustment'!$E43,"")</f>
        <v>82.58</v>
      </c>
    </row>
    <row r="21" spans="1:20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117">
        <v>104.61</v>
      </c>
      <c r="J21" s="21">
        <f>IF(I21&lt;&gt;0,I21+'Basic Price Adjustment'!$E44,"")</f>
        <v>103.42999999999999</v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117">
        <v>112</v>
      </c>
      <c r="P21" s="21">
        <f>IF(O21&lt;&gt;0,O21+'Basic Price Adjustment'!$E44,"")</f>
        <v>110.82</v>
      </c>
      <c r="Q21" s="117">
        <v>95</v>
      </c>
      <c r="R21" s="21">
        <f>IF(Q21&lt;&gt;0,Q21+'Basic Price Adjustment'!$E44,"")</f>
        <v>93.82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101.89</v>
      </c>
      <c r="E22" s="117">
        <v>107</v>
      </c>
      <c r="F22" s="22">
        <f>IF(E22&lt;&gt;0,E22+'Basic Price Adjustment'!$E45,"")</f>
        <v>105.89</v>
      </c>
      <c r="G22" s="117">
        <v>103</v>
      </c>
      <c r="H22" s="22">
        <f>IF(G22&lt;&gt;0,G22+'Basic Price Adjustment'!$E45,"")</f>
        <v>101.89</v>
      </c>
      <c r="I22" s="117">
        <v>107.35</v>
      </c>
      <c r="J22" s="22">
        <f>IF(I22&lt;&gt;0,I22+'Basic Price Adjustment'!$E45,"")</f>
        <v>106.24</v>
      </c>
      <c r="K22" s="120">
        <v>93.47</v>
      </c>
      <c r="L22" s="22">
        <f>IF(K22&lt;&gt;0,K22+'Basic Price Adjustment'!$E45,"")</f>
        <v>92.36</v>
      </c>
      <c r="M22" s="120">
        <v>115.06</v>
      </c>
      <c r="N22" s="22">
        <f>IF(M22&lt;&gt;0,M22+'Basic Price Adjustment'!$E45,"")</f>
        <v>113.95</v>
      </c>
      <c r="O22" s="117">
        <v>124</v>
      </c>
      <c r="P22" s="22">
        <f>IF(O22&lt;&gt;0,O22+'Basic Price Adjustment'!$E45,"")</f>
        <v>122.89</v>
      </c>
      <c r="Q22" s="117">
        <v>116</v>
      </c>
      <c r="R22" s="22">
        <f>IF(Q22&lt;&gt;0,Q22+'Basic Price Adjustment'!$E45,"")</f>
        <v>114.89</v>
      </c>
      <c r="S22" s="117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117">
        <v>100.87</v>
      </c>
      <c r="J23" s="21">
        <f>IF(I23&lt;&gt;0,I23+'Basic Price Adjustment'!$E46,"")</f>
        <v>99.740000000000009</v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117">
        <v>110</v>
      </c>
      <c r="P23" s="21">
        <f>IF(O23&lt;&gt;0,O23+'Basic Price Adjustment'!$E46,"")</f>
        <v>108.87</v>
      </c>
      <c r="Q23" s="117">
        <v>94</v>
      </c>
      <c r="R23" s="21">
        <f>IF(Q23&lt;&gt;0,Q23+'Basic Price Adjustment'!$E46,"")</f>
        <v>92.87</v>
      </c>
      <c r="S23" s="117">
        <v>101.5</v>
      </c>
      <c r="T23" s="21">
        <f>IF(S23&lt;&gt;0,S23+'Basic Price Adjustment'!$E46,"")</f>
        <v>100.37</v>
      </c>
    </row>
    <row r="24" spans="1:20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78.84</v>
      </c>
      <c r="E24" s="117">
        <v>97</v>
      </c>
      <c r="F24" s="22">
        <f>IF(E24&lt;&gt;0,E24+'Basic Price Adjustment'!$E47,"")</f>
        <v>95.84</v>
      </c>
      <c r="G24" s="117">
        <v>80</v>
      </c>
      <c r="H24" s="22">
        <f>IF(G24&lt;&gt;0,G24+'Basic Price Adjustment'!$E47,"")</f>
        <v>78.84</v>
      </c>
      <c r="I24" s="117">
        <v>104.33</v>
      </c>
      <c r="J24" s="22">
        <f>IF(I24&lt;&gt;0,I24+'Basic Price Adjustment'!$E47,"")</f>
        <v>103.17</v>
      </c>
      <c r="K24" s="120">
        <v>97.42</v>
      </c>
      <c r="L24" s="22">
        <f>IF(K24&lt;&gt;0,K24+'Basic Price Adjustment'!$E47,"")</f>
        <v>96.26</v>
      </c>
      <c r="M24" s="120">
        <v>111.37</v>
      </c>
      <c r="N24" s="22">
        <f>IF(M24&lt;&gt;0,M24+'Basic Price Adjustment'!$E47,"")</f>
        <v>110.21000000000001</v>
      </c>
      <c r="O24" s="117">
        <v>121</v>
      </c>
      <c r="P24" s="22">
        <f>IF(O24&lt;&gt;0,O24+'Basic Price Adjustment'!$E47,"")</f>
        <v>119.84</v>
      </c>
      <c r="Q24" s="117">
        <v>120</v>
      </c>
      <c r="R24" s="22">
        <f>IF(Q24&lt;&gt;0,Q24+'Basic Price Adjustment'!$E47,"")</f>
        <v>118.84</v>
      </c>
      <c r="S24" s="117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117">
        <v>89.45</v>
      </c>
      <c r="J25" s="21">
        <f>IF(I25&lt;&gt;0,I25+'Basic Price Adjustment'!$E48,"")</f>
        <v>88.59</v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117">
        <v>80</v>
      </c>
      <c r="P25" s="21">
        <f>IF(O25&lt;&gt;0,O25+'Basic Price Adjustment'!$E48,"")</f>
        <v>79.14</v>
      </c>
      <c r="Q25" s="117">
        <v>73</v>
      </c>
      <c r="R25" s="21">
        <f>IF(Q25&lt;&gt;0,Q25+'Basic Price Adjustment'!$E48,"")</f>
        <v>72.14</v>
      </c>
      <c r="S25" s="117">
        <v>79</v>
      </c>
      <c r="T25" s="21">
        <f>IF(S25&lt;&gt;0,S25+'Basic Price Adjustment'!$E48,"")</f>
        <v>78.14</v>
      </c>
    </row>
    <row r="26" spans="1:20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68.34</v>
      </c>
      <c r="E26" s="117">
        <v>81.400000000000006</v>
      </c>
      <c r="F26" s="22">
        <f>IF(E26&lt;&gt;0,E26+'Basic Price Adjustment'!$E49,"")</f>
        <v>80.540000000000006</v>
      </c>
      <c r="G26" s="117">
        <v>69.2</v>
      </c>
      <c r="H26" s="22">
        <f>IF(G26&lt;&gt;0,G26+'Basic Price Adjustment'!$E49,"")</f>
        <v>68.34</v>
      </c>
      <c r="I26" s="117">
        <v>92.33</v>
      </c>
      <c r="J26" s="22">
        <f>IF(I26&lt;&gt;0,I26+'Basic Price Adjustment'!$E49,"")</f>
        <v>91.47</v>
      </c>
      <c r="K26" s="120">
        <v>82.75</v>
      </c>
      <c r="L26" s="22">
        <f>IF(K26&lt;&gt;0,K26+'Basic Price Adjustment'!$E49,"")</f>
        <v>81.89</v>
      </c>
      <c r="M26" s="120">
        <v>95.88</v>
      </c>
      <c r="N26" s="22">
        <f>IF(M26&lt;&gt;0,M26+'Basic Price Adjustment'!$E49,"")</f>
        <v>95.02</v>
      </c>
      <c r="O26" s="117">
        <v>102</v>
      </c>
      <c r="P26" s="22">
        <f>IF(O26&lt;&gt;0,O26+'Basic Price Adjustment'!$E49,"")</f>
        <v>101.14</v>
      </c>
      <c r="Q26" s="117">
        <v>97</v>
      </c>
      <c r="R26" s="22">
        <f>IF(Q26&lt;&gt;0,Q26+'Basic Price Adjustment'!$E49,"")</f>
        <v>96.14</v>
      </c>
      <c r="S26" s="117">
        <v>79</v>
      </c>
      <c r="T26" s="22">
        <f>IF(S26&lt;&gt;0,S26+'Basic Price Adjustment'!$E49,"")</f>
        <v>78.14</v>
      </c>
    </row>
    <row r="27" spans="1:20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118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98.82</v>
      </c>
      <c r="E28" s="118">
        <v>105</v>
      </c>
      <c r="F28" s="26">
        <f>IF(E28&lt;&gt;0,E28+'Basic Price Adjustment'!$E51,"")</f>
        <v>103.82</v>
      </c>
      <c r="G28" s="118">
        <v>100</v>
      </c>
      <c r="H28" s="26">
        <f>IF(G28&lt;&gt;0,G28+'Basic Price Adjustment'!$E51,"")</f>
        <v>98.82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218" t="s">
        <v>245</v>
      </c>
      <c r="C3" s="175">
        <v>219141</v>
      </c>
      <c r="D3" s="175"/>
      <c r="E3" s="175"/>
      <c r="F3" s="176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64"/>
      <c r="B4" s="219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64"/>
      <c r="B5" s="166" t="s">
        <v>11</v>
      </c>
      <c r="C5" s="174" t="s">
        <v>126</v>
      </c>
      <c r="D5" s="175"/>
      <c r="E5" s="175"/>
      <c r="F5" s="176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216">
        <v>37.820300000000003</v>
      </c>
      <c r="H7" s="217"/>
      <c r="I7" s="92" t="s">
        <v>47</v>
      </c>
      <c r="J7" s="93"/>
    </row>
    <row r="8" spans="1:10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211">
        <v>-82.026579999999996</v>
      </c>
      <c r="H8" s="212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78.36</v>
      </c>
      <c r="E10" s="129">
        <v>77.27</v>
      </c>
      <c r="F10" s="25">
        <f>IF(E10&lt;&gt;0,E10+'Basic Price Adjustment'!$E33,"")</f>
        <v>76.69</v>
      </c>
      <c r="G10" s="129">
        <v>106.5</v>
      </c>
      <c r="H10" s="25">
        <f>IF(G10&lt;&gt;0,G10+'Basic Price Adjustment'!$E33,"")</f>
        <v>105.92</v>
      </c>
      <c r="I10" s="129">
        <v>85.75</v>
      </c>
      <c r="J10" s="25">
        <f>IF(I10&lt;&gt;0,I10+'Basic Price Adjustment'!$E33,"")</f>
        <v>85.17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79.23</v>
      </c>
      <c r="E11" s="117">
        <v>78.22</v>
      </c>
      <c r="F11" s="21">
        <f>IF(E11&lt;&gt;0,E11+'Basic Price Adjustment'!$E34,"")</f>
        <v>77.56</v>
      </c>
      <c r="G11" s="117">
        <v>106.5</v>
      </c>
      <c r="H11" s="21">
        <f>IF(G11&lt;&gt;0,G11+'Basic Price Adjustment'!$E34,"")</f>
        <v>105.84</v>
      </c>
      <c r="I11" s="117">
        <v>85.75</v>
      </c>
      <c r="J11" s="21">
        <f>IF(I11&lt;&gt;0,I11+'Basic Price Adjustment'!$E34,"")</f>
        <v>85.09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79.959999999999994</v>
      </c>
      <c r="E12" s="117">
        <v>80.12</v>
      </c>
      <c r="F12" s="22">
        <f>IF(E12&lt;&gt;0,E12+'Basic Price Adjustment'!$E35,"")</f>
        <v>79.36</v>
      </c>
      <c r="G12" s="117">
        <v>113</v>
      </c>
      <c r="H12" s="22">
        <f>IF(G12&lt;&gt;0,G12+'Basic Price Adjustment'!$E35,"")</f>
        <v>112.24</v>
      </c>
      <c r="I12" s="117">
        <v>90</v>
      </c>
      <c r="J12" s="22">
        <f>IF(I12&lt;&gt;0,I12+'Basic Price Adjustment'!$E35,"")</f>
        <v>89.24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79.959999999999994</v>
      </c>
      <c r="E13" s="117">
        <v>80.12</v>
      </c>
      <c r="F13" s="21">
        <f>IF(E13&lt;&gt;0,E13+'Basic Price Adjustment'!$E36,"")</f>
        <v>79.36</v>
      </c>
      <c r="G13" s="117">
        <v>113</v>
      </c>
      <c r="H13" s="21">
        <f>IF(G13&lt;&gt;0,G13+'Basic Price Adjustment'!$E36,"")</f>
        <v>112.24</v>
      </c>
      <c r="I13" s="117">
        <v>90</v>
      </c>
      <c r="J13" s="21">
        <f>IF(I13&lt;&gt;0,I13+'Basic Price Adjustment'!$E36,"")</f>
        <v>89.24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80.599999999999994</v>
      </c>
      <c r="E14" s="117">
        <v>82.83</v>
      </c>
      <c r="F14" s="22">
        <f>IF(E14&lt;&gt;0,E14+'Basic Price Adjustment'!$E37,"")</f>
        <v>82.039999999999992</v>
      </c>
      <c r="G14" s="117">
        <v>113</v>
      </c>
      <c r="H14" s="22">
        <f>IF(G14&lt;&gt;0,G14+'Basic Price Adjustment'!$E37,"")</f>
        <v>112.21</v>
      </c>
      <c r="I14" s="117">
        <v>90</v>
      </c>
      <c r="J14" s="22">
        <f>IF(I14&lt;&gt;0,I14+'Basic Price Adjustment'!$E37,"")</f>
        <v>89.21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90.44</v>
      </c>
      <c r="E15" s="117">
        <v>89.57</v>
      </c>
      <c r="F15" s="21">
        <f>IF(E15&lt;&gt;0,E15+'Basic Price Adjustment'!$E38,"")</f>
        <v>88.789999999999992</v>
      </c>
      <c r="G15" s="117">
        <v>118.5</v>
      </c>
      <c r="H15" s="21">
        <f>IF(G15&lt;&gt;0,G15+'Basic Price Adjustment'!$E38,"")</f>
        <v>117.72</v>
      </c>
      <c r="I15" s="117">
        <v>101</v>
      </c>
      <c r="J15" s="21">
        <f>IF(I15&lt;&gt;0,I15+'Basic Price Adjustment'!$E38,"")</f>
        <v>100.22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82.830000000000013</v>
      </c>
      <c r="E16" s="117">
        <v>80.45</v>
      </c>
      <c r="F16" s="22">
        <f>IF(E16&lt;&gt;0,E16+'Basic Price Adjustment'!$E39,"")</f>
        <v>79.740000000000009</v>
      </c>
      <c r="G16" s="117">
        <v>114.5</v>
      </c>
      <c r="H16" s="22">
        <f>IF(G16&lt;&gt;0,G16+'Basic Price Adjustment'!$E39,"")</f>
        <v>113.79</v>
      </c>
      <c r="I16" s="117">
        <v>90.5</v>
      </c>
      <c r="J16" s="22">
        <f>IF(I16&lt;&gt;0,I16+'Basic Price Adjustment'!$E39,"")</f>
        <v>89.79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87.149999999999991</v>
      </c>
      <c r="E17" s="117">
        <v>87.7</v>
      </c>
      <c r="F17" s="21">
        <f>IF(E17&lt;&gt;0,E17+'Basic Price Adjustment'!$E40,"")</f>
        <v>86.75</v>
      </c>
      <c r="G17" s="117">
        <v>120.5</v>
      </c>
      <c r="H17" s="21">
        <f>IF(G17&lt;&gt;0,G17+'Basic Price Adjustment'!$E40,"")</f>
        <v>119.55</v>
      </c>
      <c r="I17" s="117">
        <v>99</v>
      </c>
      <c r="J17" s="21">
        <f>IF(I17&lt;&gt;0,I17+'Basic Price Adjustment'!$E40,"")</f>
        <v>98.05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96.63</v>
      </c>
      <c r="E18" s="117">
        <v>93.17</v>
      </c>
      <c r="F18" s="22">
        <f>IF(E18&lt;&gt;0,E18+'Basic Price Adjustment'!$E41,"")</f>
        <v>92.23</v>
      </c>
      <c r="G18" s="117">
        <v>122.5</v>
      </c>
      <c r="H18" s="22">
        <f>IF(G18&lt;&gt;0,G18+'Basic Price Adjustment'!$E41,"")</f>
        <v>121.56</v>
      </c>
      <c r="I18" s="117">
        <v>106</v>
      </c>
      <c r="J18" s="22">
        <f>IF(I18&lt;&gt;0,I18+'Basic Price Adjustment'!$E41,"")</f>
        <v>105.06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87.16</v>
      </c>
      <c r="E19" s="117">
        <v>87.7</v>
      </c>
      <c r="F19" s="21">
        <f>IF(E19&lt;&gt;0,E19+'Basic Price Adjustment'!$E42,"")</f>
        <v>86.76</v>
      </c>
      <c r="G19" s="117">
        <v>120.5</v>
      </c>
      <c r="H19" s="21">
        <f>IF(G19&lt;&gt;0,G19+'Basic Price Adjustment'!$E42,"")</f>
        <v>119.56</v>
      </c>
      <c r="I19" s="117">
        <v>99</v>
      </c>
      <c r="J19" s="21">
        <f>IF(I19&lt;&gt;0,I19+'Basic Price Adjustment'!$E42,"")</f>
        <v>98.06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96.649999999999991</v>
      </c>
      <c r="E20" s="117">
        <v>95.9</v>
      </c>
      <c r="F20" s="22">
        <f>IF(E20&lt;&gt;0,E20+'Basic Price Adjustment'!$E43,"")</f>
        <v>94.98</v>
      </c>
      <c r="G20" s="117">
        <v>121.5</v>
      </c>
      <c r="H20" s="22">
        <f>IF(G20&lt;&gt;0,G20+'Basic Price Adjustment'!$E43,"")</f>
        <v>120.58</v>
      </c>
      <c r="I20" s="117">
        <v>106</v>
      </c>
      <c r="J20" s="22">
        <f>IF(I20&lt;&gt;0,I20+'Basic Price Adjustment'!$E43,"")</f>
        <v>105.08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117.72999999999999</v>
      </c>
      <c r="E21" s="117">
        <v>118.91</v>
      </c>
      <c r="F21" s="21">
        <f>IF(E21&lt;&gt;0,E21+'Basic Price Adjustment'!$E44,"")</f>
        <v>117.72999999999999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117.84</v>
      </c>
      <c r="E22" s="117">
        <v>118.95</v>
      </c>
      <c r="F22" s="22">
        <f>IF(E22&lt;&gt;0,E22+'Basic Price Adjustment'!$E45,"")</f>
        <v>117.84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112.81</v>
      </c>
      <c r="E23" s="117">
        <v>103.94</v>
      </c>
      <c r="F23" s="21">
        <f>IF(E23&lt;&gt;0,E23+'Basic Price Adjustment'!$E46,"")</f>
        <v>102.81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117.76</v>
      </c>
      <c r="E24" s="117">
        <v>118.92</v>
      </c>
      <c r="F24" s="22">
        <f>IF(E24&lt;&gt;0,E24+'Basic Price Adjustment'!$E47,"")</f>
        <v>117.76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95.36</v>
      </c>
      <c r="E25" s="117">
        <v>96.22</v>
      </c>
      <c r="F25" s="21">
        <f>IF(E25&lt;&gt;0,E25+'Basic Price Adjustment'!$E48,"")</f>
        <v>95.36</v>
      </c>
      <c r="G25" s="117">
        <v>119.5</v>
      </c>
      <c r="H25" s="21">
        <f>IF(G25&lt;&gt;0,G25+'Basic Price Adjustment'!$E48,"")</f>
        <v>118.64</v>
      </c>
      <c r="I25" s="117">
        <v>105.5</v>
      </c>
      <c r="J25" s="21">
        <f>IF(I25&lt;&gt;0,I25+'Basic Price Adjustment'!$E48,"")</f>
        <v>104.64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95.36</v>
      </c>
      <c r="E26" s="117">
        <v>96.22</v>
      </c>
      <c r="F26" s="22">
        <f>IF(E26&lt;&gt;0,E26+'Basic Price Adjustment'!$E49,"")</f>
        <v>95.36</v>
      </c>
      <c r="G26" s="117">
        <v>119.5</v>
      </c>
      <c r="H26" s="22">
        <f>IF(G26&lt;&gt;0,G26+'Basic Price Adjustment'!$E49,"")</f>
        <v>118.64</v>
      </c>
      <c r="I26" s="117">
        <v>105.5</v>
      </c>
      <c r="J26" s="22">
        <f>IF(I26&lt;&gt;0,I26+'Basic Price Adjustment'!$E49,"")</f>
        <v>104.64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</row>
    <row r="3" spans="1:8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64"/>
      <c r="B4" s="165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64"/>
      <c r="B5" s="166" t="s">
        <v>11</v>
      </c>
      <c r="C5" s="174" t="s">
        <v>126</v>
      </c>
      <c r="D5" s="175"/>
      <c r="E5" s="175"/>
      <c r="F5" s="176"/>
      <c r="G5" s="73" t="s">
        <v>28</v>
      </c>
      <c r="H5" s="75"/>
    </row>
    <row r="6" spans="1:8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91" t="s">
        <v>34</v>
      </c>
      <c r="H6" s="80"/>
    </row>
    <row r="7" spans="1:8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216">
        <v>37.820300000000003</v>
      </c>
      <c r="H7" s="217"/>
    </row>
    <row r="8" spans="1:8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211">
        <v>-82.026579999999996</v>
      </c>
      <c r="H8" s="212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78.36</v>
      </c>
      <c r="E10" s="129">
        <v>77.27</v>
      </c>
      <c r="F10" s="25">
        <f>IF(E10&lt;&gt;0,E10+'Basic Price Adjustment'!$E33,"")</f>
        <v>76.69</v>
      </c>
      <c r="G10" s="129">
        <v>106.5</v>
      </c>
      <c r="H10" s="25">
        <f>IF(G10&lt;&gt;0,G10+'Basic Price Adjustment'!$E33,"")</f>
        <v>105.92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79.23</v>
      </c>
      <c r="E11" s="117">
        <v>78.22</v>
      </c>
      <c r="F11" s="21">
        <f>IF(E11&lt;&gt;0,E11+'Basic Price Adjustment'!$E34,"")</f>
        <v>77.56</v>
      </c>
      <c r="G11" s="117">
        <v>106.5</v>
      </c>
      <c r="H11" s="21">
        <f>IF(G11&lt;&gt;0,G11+'Basic Price Adjustment'!$E34,"")</f>
        <v>105.84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79.959999999999994</v>
      </c>
      <c r="E12" s="117">
        <v>80.12</v>
      </c>
      <c r="F12" s="22">
        <f>IF(E12&lt;&gt;0,E12+'Basic Price Adjustment'!$E35,"")</f>
        <v>79.36</v>
      </c>
      <c r="G12" s="117">
        <v>113</v>
      </c>
      <c r="H12" s="22">
        <f>IF(G12&lt;&gt;0,G12+'Basic Price Adjustment'!$E35,"")</f>
        <v>112.24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79.959999999999994</v>
      </c>
      <c r="E13" s="117">
        <v>80.12</v>
      </c>
      <c r="F13" s="21">
        <f>IF(E13&lt;&gt;0,E13+'Basic Price Adjustment'!$E36,"")</f>
        <v>79.36</v>
      </c>
      <c r="G13" s="117">
        <v>113</v>
      </c>
      <c r="H13" s="21">
        <f>IF(G13&lt;&gt;0,G13+'Basic Price Adjustment'!$E36,"")</f>
        <v>112.24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80.599999999999994</v>
      </c>
      <c r="E14" s="117">
        <v>82.83</v>
      </c>
      <c r="F14" s="22">
        <f>IF(E14&lt;&gt;0,E14+'Basic Price Adjustment'!$E37,"")</f>
        <v>82.039999999999992</v>
      </c>
      <c r="G14" s="117">
        <v>113</v>
      </c>
      <c r="H14" s="22">
        <f>IF(G14&lt;&gt;0,G14+'Basic Price Adjustment'!$E37,"")</f>
        <v>112.21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90.44</v>
      </c>
      <c r="E15" s="117">
        <v>89.57</v>
      </c>
      <c r="F15" s="21">
        <f>IF(E15&lt;&gt;0,E15+'Basic Price Adjustment'!$E38,"")</f>
        <v>88.789999999999992</v>
      </c>
      <c r="G15" s="117">
        <v>118.5</v>
      </c>
      <c r="H15" s="21">
        <f>IF(G15&lt;&gt;0,G15+'Basic Price Adjustment'!$E38,"")</f>
        <v>117.72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82.830000000000013</v>
      </c>
      <c r="E16" s="117">
        <v>80.45</v>
      </c>
      <c r="F16" s="22">
        <f>IF(E16&lt;&gt;0,E16+'Basic Price Adjustment'!$E39,"")</f>
        <v>79.740000000000009</v>
      </c>
      <c r="G16" s="117">
        <v>114.5</v>
      </c>
      <c r="H16" s="22">
        <f>IF(G16&lt;&gt;0,G16+'Basic Price Adjustment'!$E39,"")</f>
        <v>113.79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87.149999999999991</v>
      </c>
      <c r="E17" s="117">
        <v>87.7</v>
      </c>
      <c r="F17" s="21">
        <f>IF(E17&lt;&gt;0,E17+'Basic Price Adjustment'!$E40,"")</f>
        <v>86.75</v>
      </c>
      <c r="G17" s="117">
        <v>120.5</v>
      </c>
      <c r="H17" s="21">
        <f>IF(G17&lt;&gt;0,G17+'Basic Price Adjustment'!$E40,"")</f>
        <v>119.55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96.63</v>
      </c>
      <c r="E18" s="117">
        <v>93.17</v>
      </c>
      <c r="F18" s="22">
        <f>IF(E18&lt;&gt;0,E18+'Basic Price Adjustment'!$E41,"")</f>
        <v>92.23</v>
      </c>
      <c r="G18" s="117">
        <v>122.5</v>
      </c>
      <c r="H18" s="22">
        <f>IF(G18&lt;&gt;0,G18+'Basic Price Adjustment'!$E41,"")</f>
        <v>121.56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87.16</v>
      </c>
      <c r="E19" s="117">
        <v>87.7</v>
      </c>
      <c r="F19" s="21">
        <f>IF(E19&lt;&gt;0,E19+'Basic Price Adjustment'!$E42,"")</f>
        <v>86.76</v>
      </c>
      <c r="G19" s="117">
        <v>120.5</v>
      </c>
      <c r="H19" s="21">
        <f>IF(G19&lt;&gt;0,G19+'Basic Price Adjustment'!$E42,"")</f>
        <v>119.56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96.649999999999991</v>
      </c>
      <c r="E20" s="117">
        <v>95.9</v>
      </c>
      <c r="F20" s="22">
        <f>IF(E20&lt;&gt;0,E20+'Basic Price Adjustment'!$E43,"")</f>
        <v>94.98</v>
      </c>
      <c r="G20" s="117">
        <v>121.5</v>
      </c>
      <c r="H20" s="22">
        <f>IF(G20&lt;&gt;0,G20+'Basic Price Adjustment'!$E43,"")</f>
        <v>120.58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117.72999999999999</v>
      </c>
      <c r="E21" s="117">
        <v>118.91</v>
      </c>
      <c r="F21" s="21">
        <f>IF(E21&lt;&gt;0,E21+'Basic Price Adjustment'!$E44,"")</f>
        <v>117.72999999999999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117.84</v>
      </c>
      <c r="E22" s="117">
        <v>118.95</v>
      </c>
      <c r="F22" s="22">
        <f>IF(E22&lt;&gt;0,E22+'Basic Price Adjustment'!$E45,"")</f>
        <v>117.84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112.81</v>
      </c>
      <c r="E23" s="117">
        <v>103.94</v>
      </c>
      <c r="F23" s="21">
        <f>IF(E23&lt;&gt;0,E23+'Basic Price Adjustment'!$E46,"")</f>
        <v>102.81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117.76</v>
      </c>
      <c r="E24" s="117">
        <v>118.92</v>
      </c>
      <c r="F24" s="22">
        <f>IF(E24&lt;&gt;0,E24+'Basic Price Adjustment'!$E47,"")</f>
        <v>117.76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95.36</v>
      </c>
      <c r="E25" s="117">
        <v>96.22</v>
      </c>
      <c r="F25" s="21">
        <f>IF(E25&lt;&gt;0,E25+'Basic Price Adjustment'!$E48,"")</f>
        <v>95.36</v>
      </c>
      <c r="G25" s="117">
        <v>119.5</v>
      </c>
      <c r="H25" s="21">
        <f>IF(G25&lt;&gt;0,G25+'Basic Price Adjustment'!$E48,"")</f>
        <v>118.64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95.36</v>
      </c>
      <c r="E26" s="117">
        <v>96.22</v>
      </c>
      <c r="F26" s="22">
        <f>IF(E26&lt;&gt;0,E26+'Basic Price Adjustment'!$E49,"")</f>
        <v>95.36</v>
      </c>
      <c r="G26" s="117">
        <v>119.5</v>
      </c>
      <c r="H26" s="22">
        <f>IF(G26&lt;&gt;0,G26+'Basic Price Adjustment'!$E49,"")</f>
        <v>118.64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55" t="s">
        <v>300</v>
      </c>
      <c r="D2" s="155"/>
      <c r="E2" s="155"/>
      <c r="F2" s="155"/>
      <c r="G2" s="155"/>
      <c r="H2" s="155"/>
      <c r="K2" s="155" t="s">
        <v>301</v>
      </c>
      <c r="L2" s="155"/>
      <c r="M2" s="155"/>
      <c r="N2" s="155"/>
      <c r="O2" s="155" t="s">
        <v>308</v>
      </c>
      <c r="P2" s="155"/>
      <c r="Q2" s="155" t="s">
        <v>302</v>
      </c>
      <c r="R2" s="155"/>
    </row>
    <row r="3" spans="1:18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5"/>
      <c r="K3" s="175"/>
      <c r="L3" s="175"/>
      <c r="M3" s="175"/>
      <c r="N3" s="176"/>
      <c r="O3" s="174">
        <v>203375</v>
      </c>
      <c r="P3" s="176"/>
      <c r="Q3" s="174" t="s">
        <v>249</v>
      </c>
      <c r="R3" s="176"/>
    </row>
    <row r="4" spans="1:18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79"/>
      <c r="Q4" s="178"/>
      <c r="R4" s="179"/>
    </row>
    <row r="5" spans="1:18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74" t="s">
        <v>60</v>
      </c>
      <c r="P5" s="176"/>
      <c r="Q5" s="174" t="s">
        <v>67</v>
      </c>
      <c r="R5" s="176"/>
    </row>
    <row r="6" spans="1:18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123</v>
      </c>
      <c r="P6" s="173"/>
      <c r="Q6" s="178" t="s">
        <v>68</v>
      </c>
      <c r="R6" s="179"/>
    </row>
    <row r="7" spans="1:18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137</v>
      </c>
      <c r="P7" s="183"/>
      <c r="Q7" s="170" t="s">
        <v>24</v>
      </c>
      <c r="R7" s="171"/>
    </row>
    <row r="8" spans="1:18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138</v>
      </c>
      <c r="P8" s="185"/>
      <c r="Q8" s="180" t="s">
        <v>69</v>
      </c>
      <c r="R8" s="18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54.42</v>
      </c>
      <c r="E10" s="129">
        <v>65.5</v>
      </c>
      <c r="F10" s="25">
        <f>IF(E10&lt;&gt;0,E10+'Basic Price Adjustment'!$E33,"")</f>
        <v>64.92</v>
      </c>
      <c r="G10" s="129">
        <v>55</v>
      </c>
      <c r="H10" s="25">
        <f>IF(G10&lt;&gt;0,G10+'Basic Price Adjustment'!$E33,"")</f>
        <v>54.42</v>
      </c>
      <c r="I10" s="28"/>
      <c r="J10" s="25" t="str">
        <f>IF(I10&lt;&gt;0,I10+'Basic Price Adjustment'!$E33,"")</f>
        <v/>
      </c>
      <c r="K10" s="119">
        <v>67.56</v>
      </c>
      <c r="L10" s="25">
        <f>IF(K10&lt;&gt;0,K10+'Basic Price Adjustment'!$E33,"")</f>
        <v>66.98</v>
      </c>
      <c r="M10" s="119">
        <v>74.430000000000007</v>
      </c>
      <c r="N10" s="25">
        <f>IF(M10&lt;&gt;0,M10+'Basic Price Adjustment'!$E33,"")</f>
        <v>73.850000000000009</v>
      </c>
      <c r="O10" s="129">
        <v>82</v>
      </c>
      <c r="P10" s="25">
        <f>IF(O10&lt;&gt;0,O10+'Basic Price Adjustment'!$E33,"")</f>
        <v>81.42</v>
      </c>
      <c r="Q10" s="129">
        <v>59.2</v>
      </c>
      <c r="R10" s="25">
        <f>IF(Q10&lt;&gt;0,Q10+'Basic Price Adjustment'!$E33,"")</f>
        <v>58.620000000000005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29"/>
      <c r="J11" s="21" t="str">
        <f>IF(I11&lt;&gt;0,I11+'Basic Price Adjustment'!$E34,"")</f>
        <v/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117">
        <v>88</v>
      </c>
      <c r="P11" s="21">
        <f>IF(O11&lt;&gt;0,O11+'Basic Price Adjustment'!$E34,"")</f>
        <v>87.34</v>
      </c>
      <c r="Q11" s="117">
        <v>62.25</v>
      </c>
      <c r="R11" s="21">
        <f>IF(Q11&lt;&gt;0,Q11+'Basic Price Adjustment'!$E34,"")</f>
        <v>61.59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56.99</v>
      </c>
      <c r="E12" s="117">
        <v>68</v>
      </c>
      <c r="F12" s="22">
        <f>IF(E12&lt;&gt;0,E12+'Basic Price Adjustment'!$E35,"")</f>
        <v>67.239999999999995</v>
      </c>
      <c r="G12" s="117">
        <v>57.75</v>
      </c>
      <c r="H12" s="22">
        <f>IF(G12&lt;&gt;0,G12+'Basic Price Adjustment'!$E35,"")</f>
        <v>56.99</v>
      </c>
      <c r="I12" s="30"/>
      <c r="J12" s="22" t="str">
        <f>IF(I12&lt;&gt;0,I12+'Basic Price Adjustment'!$E35,"")</f>
        <v/>
      </c>
      <c r="K12" s="119">
        <v>73.03</v>
      </c>
      <c r="L12" s="22">
        <f>IF(K12&lt;&gt;0,K12+'Basic Price Adjustment'!$E35,"")</f>
        <v>72.27</v>
      </c>
      <c r="M12" s="119">
        <v>78.3</v>
      </c>
      <c r="N12" s="22">
        <f>IF(M12&lt;&gt;0,M12+'Basic Price Adjustment'!$E35,"")</f>
        <v>77.539999999999992</v>
      </c>
      <c r="O12" s="117">
        <v>88</v>
      </c>
      <c r="P12" s="22">
        <f>IF(O12&lt;&gt;0,O12+'Basic Price Adjustment'!$E35,"")</f>
        <v>87.24</v>
      </c>
      <c r="Q12" s="117">
        <v>61.65</v>
      </c>
      <c r="R12" s="22">
        <f>IF(Q12&lt;&gt;0,Q12+'Basic Price Adjustment'!$E35,"")</f>
        <v>60.89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29"/>
      <c r="J13" s="21" t="str">
        <f>IF(I13&lt;&gt;0,I13+'Basic Price Adjustment'!$E36,"")</f>
        <v/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117">
        <v>88</v>
      </c>
      <c r="P13" s="21">
        <f>IF(O13&lt;&gt;0,O13+'Basic Price Adjustment'!$E36,"")</f>
        <v>87.24</v>
      </c>
      <c r="Q13" s="117">
        <v>61.65</v>
      </c>
      <c r="R13" s="21">
        <f>IF(Q13&lt;&gt;0,Q13+'Basic Price Adjustment'!$E36,"")</f>
        <v>60.89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57.71</v>
      </c>
      <c r="E14" s="117">
        <v>69</v>
      </c>
      <c r="F14" s="22">
        <f>IF(E14&lt;&gt;0,E14+'Basic Price Adjustment'!$E37,"")</f>
        <v>68.209999999999994</v>
      </c>
      <c r="G14" s="117">
        <v>58.5</v>
      </c>
      <c r="H14" s="22">
        <f>IF(G14&lt;&gt;0,G14+'Basic Price Adjustment'!$E37,"")</f>
        <v>57.71</v>
      </c>
      <c r="I14" s="30"/>
      <c r="J14" s="22" t="str">
        <f>IF(I14&lt;&gt;0,I14+'Basic Price Adjustment'!$E37,"")</f>
        <v/>
      </c>
      <c r="K14" s="119">
        <v>73.03</v>
      </c>
      <c r="L14" s="22">
        <f>IF(K14&lt;&gt;0,K14+'Basic Price Adjustment'!$E37,"")</f>
        <v>72.239999999999995</v>
      </c>
      <c r="M14" s="119">
        <v>78.36</v>
      </c>
      <c r="N14" s="22">
        <f>IF(M14&lt;&gt;0,M14+'Basic Price Adjustment'!$E37,"")</f>
        <v>77.569999999999993</v>
      </c>
      <c r="O14" s="117">
        <v>88</v>
      </c>
      <c r="P14" s="22">
        <f>IF(O14&lt;&gt;0,O14+'Basic Price Adjustment'!$E37,"")</f>
        <v>87.21</v>
      </c>
      <c r="Q14" s="117">
        <v>60.8</v>
      </c>
      <c r="R14" s="22">
        <f>IF(Q14&lt;&gt;0,Q14+'Basic Price Adjustment'!$E37,"")</f>
        <v>60.01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29"/>
      <c r="J15" s="21" t="str">
        <f>IF(I15&lt;&gt;0,I15+'Basic Price Adjustment'!$E38,"")</f>
        <v/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117">
        <v>100</v>
      </c>
      <c r="P15" s="21">
        <f>IF(O15&lt;&gt;0,O15+'Basic Price Adjustment'!$E38,"")</f>
        <v>99.22</v>
      </c>
      <c r="Q15" s="117">
        <v>64.25</v>
      </c>
      <c r="R15" s="21">
        <f>IF(Q15&lt;&gt;0,Q15+'Basic Price Adjustment'!$E38,"")</f>
        <v>63.47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60.29</v>
      </c>
      <c r="E16" s="117">
        <v>71.8</v>
      </c>
      <c r="F16" s="22">
        <f>IF(E16&lt;&gt;0,E16+'Basic Price Adjustment'!$E39,"")</f>
        <v>71.09</v>
      </c>
      <c r="G16" s="117">
        <v>61</v>
      </c>
      <c r="H16" s="22">
        <f>IF(G16&lt;&gt;0,G16+'Basic Price Adjustment'!$E39,"")</f>
        <v>60.29</v>
      </c>
      <c r="I16" s="30"/>
      <c r="J16" s="22" t="str">
        <f>IF(I16&lt;&gt;0,I16+'Basic Price Adjustment'!$E39,"")</f>
        <v/>
      </c>
      <c r="K16" s="120">
        <v>73.06</v>
      </c>
      <c r="L16" s="22">
        <f>IF(K16&lt;&gt;0,K16+'Basic Price Adjustment'!$E39,"")</f>
        <v>72.350000000000009</v>
      </c>
      <c r="M16" s="120">
        <v>78.33</v>
      </c>
      <c r="N16" s="22">
        <f>IF(M16&lt;&gt;0,M16+'Basic Price Adjustment'!$E39,"")</f>
        <v>77.62</v>
      </c>
      <c r="O16" s="117">
        <v>88</v>
      </c>
      <c r="P16" s="22">
        <f>IF(O16&lt;&gt;0,O16+'Basic Price Adjustment'!$E39,"")</f>
        <v>87.29</v>
      </c>
      <c r="Q16" s="117">
        <v>66.400000000000006</v>
      </c>
      <c r="R16" s="22">
        <f>IF(Q16&lt;&gt;0,Q16+'Basic Price Adjustment'!$E39,"")</f>
        <v>65.690000000000012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29"/>
      <c r="J17" s="21" t="str">
        <f>IF(I17&lt;&gt;0,I17+'Basic Price Adjustment'!$E40,"")</f>
        <v/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117">
        <v>92</v>
      </c>
      <c r="P17" s="21">
        <f>IF(O17&lt;&gt;0,O17+'Basic Price Adjustment'!$E40,"")</f>
        <v>91.05</v>
      </c>
      <c r="Q17" s="117">
        <v>69.45</v>
      </c>
      <c r="R17" s="21">
        <f>IF(Q17&lt;&gt;0,Q17+'Basic Price Adjustment'!$E40,"")</f>
        <v>68.5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69.710000000000008</v>
      </c>
      <c r="E18" s="117">
        <v>80.3</v>
      </c>
      <c r="F18" s="22">
        <f>IF(E18&lt;&gt;0,E18+'Basic Price Adjustment'!$E41,"")</f>
        <v>79.36</v>
      </c>
      <c r="G18" s="117">
        <v>70.650000000000006</v>
      </c>
      <c r="H18" s="22">
        <f>IF(G18&lt;&gt;0,G18+'Basic Price Adjustment'!$E41,"")</f>
        <v>69.710000000000008</v>
      </c>
      <c r="I18" s="30"/>
      <c r="J18" s="22" t="str">
        <f>IF(I18&lt;&gt;0,I18+'Basic Price Adjustment'!$E41,"")</f>
        <v/>
      </c>
      <c r="K18" s="119">
        <v>83.19</v>
      </c>
      <c r="L18" s="22">
        <f>IF(K18&lt;&gt;0,K18+'Basic Price Adjustment'!$E41,"")</f>
        <v>82.25</v>
      </c>
      <c r="M18" s="119">
        <v>88.54</v>
      </c>
      <c r="N18" s="22">
        <f>IF(M18&lt;&gt;0,M18+'Basic Price Adjustment'!$E41,"")</f>
        <v>87.600000000000009</v>
      </c>
      <c r="O18" s="117">
        <v>103</v>
      </c>
      <c r="P18" s="22">
        <f>IF(O18&lt;&gt;0,O18+'Basic Price Adjustment'!$E41,"")</f>
        <v>102.06</v>
      </c>
      <c r="Q18" s="117">
        <v>72.2</v>
      </c>
      <c r="R18" s="22">
        <f>IF(Q18&lt;&gt;0,Q18+'Basic Price Adjustment'!$E41,"")</f>
        <v>71.260000000000005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29"/>
      <c r="J19" s="21" t="str">
        <f>IF(I19&lt;&gt;0,I19+'Basic Price Adjustment'!$E42,"")</f>
        <v/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117">
        <v>92</v>
      </c>
      <c r="P19" s="21">
        <f>IF(O19&lt;&gt;0,O19+'Basic Price Adjustment'!$E42,"")</f>
        <v>91.06</v>
      </c>
      <c r="Q19" s="117">
        <v>69.45</v>
      </c>
      <c r="R19" s="21">
        <f>IF(Q19&lt;&gt;0,Q19+'Basic Price Adjustment'!$E42,"")</f>
        <v>68.510000000000005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66.88</v>
      </c>
      <c r="E20" s="117">
        <v>78</v>
      </c>
      <c r="F20" s="22">
        <f>IF(E20&lt;&gt;0,E20+'Basic Price Adjustment'!$E43,"")</f>
        <v>77.08</v>
      </c>
      <c r="G20" s="117">
        <v>67.8</v>
      </c>
      <c r="H20" s="22">
        <f>IF(G20&lt;&gt;0,G20+'Basic Price Adjustment'!$E43,"")</f>
        <v>66.88</v>
      </c>
      <c r="I20" s="30"/>
      <c r="J20" s="22" t="str">
        <f>IF(I20&lt;&gt;0,I20+'Basic Price Adjustment'!$E43,"")</f>
        <v/>
      </c>
      <c r="K20" s="119">
        <v>83.2</v>
      </c>
      <c r="L20" s="22">
        <f>IF(K20&lt;&gt;0,K20+'Basic Price Adjustment'!$E43,"")</f>
        <v>82.28</v>
      </c>
      <c r="M20" s="119">
        <v>88.7</v>
      </c>
      <c r="N20" s="22">
        <f>IF(M20&lt;&gt;0,M20+'Basic Price Adjustment'!$E43,"")</f>
        <v>87.78</v>
      </c>
      <c r="O20" s="117">
        <v>100</v>
      </c>
      <c r="P20" s="22">
        <f>IF(O20&lt;&gt;0,O20+'Basic Price Adjustment'!$E43,"")</f>
        <v>99.08</v>
      </c>
      <c r="Q20" s="117">
        <v>71.3</v>
      </c>
      <c r="R20" s="22">
        <f>IF(Q20&lt;&gt;0,Q20+'Basic Price Adjustment'!$E43,"")</f>
        <v>70.38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29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117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96.82</v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101.89</v>
      </c>
      <c r="E22" s="117">
        <v>107</v>
      </c>
      <c r="F22" s="22">
        <f>IF(E22&lt;&gt;0,E22+'Basic Price Adjustment'!$E45,"")</f>
        <v>105.89</v>
      </c>
      <c r="G22" s="117">
        <v>103</v>
      </c>
      <c r="H22" s="22">
        <f>IF(G22&lt;&gt;0,G22+'Basic Price Adjustment'!$E45,"")</f>
        <v>101.89</v>
      </c>
      <c r="I22" s="30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92.36</v>
      </c>
      <c r="M22" s="120">
        <v>115.06</v>
      </c>
      <c r="N22" s="22">
        <f>IF(M22&lt;&gt;0,M22+'Basic Price Adjustment'!$E45,"")</f>
        <v>113.95</v>
      </c>
      <c r="O22" s="117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98.89</v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29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117">
        <v>102</v>
      </c>
      <c r="P23" s="21">
        <f>IF(O23&lt;&gt;0,O23+'Basic Price Adjustment'!$E46,"")</f>
        <v>100.87</v>
      </c>
      <c r="Q23" s="117">
        <v>83.05</v>
      </c>
      <c r="R23" s="21">
        <f>IF(Q23&lt;&gt;0,Q23+'Basic Price Adjustment'!$E46,"")</f>
        <v>81.92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78.84</v>
      </c>
      <c r="E24" s="117">
        <v>97</v>
      </c>
      <c r="F24" s="22">
        <f>IF(E24&lt;&gt;0,E24+'Basic Price Adjustment'!$E47,"")</f>
        <v>95.84</v>
      </c>
      <c r="G24" s="117">
        <v>80</v>
      </c>
      <c r="H24" s="22">
        <f>IF(G24&lt;&gt;0,G24+'Basic Price Adjustment'!$E47,"")</f>
        <v>78.84</v>
      </c>
      <c r="I24" s="30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96.26</v>
      </c>
      <c r="M24" s="120">
        <v>111.37</v>
      </c>
      <c r="N24" s="22">
        <f>IF(M24&lt;&gt;0,M24+'Basic Price Adjustment'!$E47,"")</f>
        <v>110.21000000000001</v>
      </c>
      <c r="O24" s="117">
        <v>104</v>
      </c>
      <c r="P24" s="22">
        <f>IF(O24&lt;&gt;0,O24+'Basic Price Adjustment'!$E47,"")</f>
        <v>102.84</v>
      </c>
      <c r="Q24" s="117">
        <v>85.55</v>
      </c>
      <c r="R24" s="22">
        <f>IF(Q24&lt;&gt;0,Q24+'Basic Price Adjustment'!$E47,"")</f>
        <v>84.39</v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29"/>
      <c r="J25" s="21" t="str">
        <f>IF(I25&lt;&gt;0,I25+'Basic Price Adjustment'!$E48,"")</f>
        <v/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117">
        <v>96</v>
      </c>
      <c r="P25" s="21">
        <f>IF(O25&lt;&gt;0,O25+'Basic Price Adjustment'!$E48,"")</f>
        <v>95.14</v>
      </c>
      <c r="Q25" s="117">
        <v>69.099999999999994</v>
      </c>
      <c r="R25" s="21">
        <f>IF(Q25&lt;&gt;0,Q25+'Basic Price Adjustment'!$E48,"")</f>
        <v>68.239999999999995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68.34</v>
      </c>
      <c r="E26" s="117">
        <v>81.400000000000006</v>
      </c>
      <c r="F26" s="22">
        <f>IF(E26&lt;&gt;0,E26+'Basic Price Adjustment'!$E49,"")</f>
        <v>80.540000000000006</v>
      </c>
      <c r="G26" s="117">
        <v>69.2</v>
      </c>
      <c r="H26" s="22">
        <f>IF(G26&lt;&gt;0,G26+'Basic Price Adjustment'!$E49,"")</f>
        <v>68.34</v>
      </c>
      <c r="I26" s="30"/>
      <c r="J26" s="22" t="str">
        <f>IF(I26&lt;&gt;0,I26+'Basic Price Adjustment'!$E49,"")</f>
        <v/>
      </c>
      <c r="K26" s="120">
        <v>82.75</v>
      </c>
      <c r="L26" s="22">
        <f>IF(K26&lt;&gt;0,K26+'Basic Price Adjustment'!$E49,"")</f>
        <v>81.89</v>
      </c>
      <c r="M26" s="120">
        <v>95.88</v>
      </c>
      <c r="N26" s="22">
        <f>IF(M26&lt;&gt;0,M26+'Basic Price Adjustment'!$E49,"")</f>
        <v>95.02</v>
      </c>
      <c r="O26" s="117">
        <v>102</v>
      </c>
      <c r="P26" s="22">
        <f>IF(O26&lt;&gt;0,O26+'Basic Price Adjustment'!$E49,"")</f>
        <v>101.14</v>
      </c>
      <c r="Q26" s="117">
        <v>71.3</v>
      </c>
      <c r="R26" s="22">
        <f>IF(Q26&lt;&gt;0,Q26+'Basic Price Adjustment'!$E49,"")</f>
        <v>70.44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118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98.82</v>
      </c>
      <c r="E28" s="118">
        <v>105</v>
      </c>
      <c r="F28" s="26">
        <f>IF(E28&lt;&gt;0,E28+'Basic Price Adjustment'!$E51,"")</f>
        <v>103.82</v>
      </c>
      <c r="G28" s="118">
        <v>100</v>
      </c>
      <c r="H28" s="26">
        <f>IF(G28&lt;&gt;0,G28+'Basic Price Adjustment'!$E51,"")</f>
        <v>98.82</v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B5:B6"/>
    <mergeCell ref="O5:P5"/>
    <mergeCell ref="C5:H5"/>
    <mergeCell ref="G6:H6"/>
    <mergeCell ref="I4:N4"/>
    <mergeCell ref="I5:N5"/>
    <mergeCell ref="C8:D8"/>
    <mergeCell ref="E8:F8"/>
    <mergeCell ref="I3:N3"/>
    <mergeCell ref="O4:P4"/>
    <mergeCell ref="C4:H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86" t="s">
        <v>307</v>
      </c>
      <c r="D2" s="186"/>
      <c r="E2" s="155" t="s">
        <v>300</v>
      </c>
      <c r="F2" s="155"/>
      <c r="G2" s="155"/>
      <c r="H2" s="155"/>
      <c r="I2" s="155"/>
      <c r="J2" s="155"/>
      <c r="O2" s="155" t="s">
        <v>308</v>
      </c>
      <c r="P2" s="155"/>
      <c r="Q2" s="155"/>
      <c r="R2" s="155"/>
      <c r="S2" s="155"/>
      <c r="T2" s="155"/>
      <c r="U2" s="155" t="s">
        <v>313</v>
      </c>
      <c r="V2" s="155"/>
      <c r="W2" s="155"/>
      <c r="X2" s="155"/>
    </row>
    <row r="3" spans="1:24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251</v>
      </c>
      <c r="F3" s="175"/>
      <c r="G3" s="175"/>
      <c r="H3" s="175"/>
      <c r="I3" s="175"/>
      <c r="J3" s="176"/>
      <c r="K3" s="174" t="s">
        <v>264</v>
      </c>
      <c r="L3" s="175"/>
      <c r="M3" s="175"/>
      <c r="N3" s="176"/>
      <c r="O3" s="58" t="s">
        <v>266</v>
      </c>
      <c r="P3" s="52"/>
      <c r="Q3" s="59"/>
      <c r="R3" s="59"/>
      <c r="S3" s="58"/>
      <c r="T3" s="52"/>
      <c r="U3" s="174">
        <v>203859</v>
      </c>
      <c r="V3" s="175"/>
      <c r="W3" s="175"/>
      <c r="X3" s="176"/>
    </row>
    <row r="4" spans="1:24" s="27" customFormat="1" ht="30" customHeight="1" thickBot="1" x14ac:dyDescent="0.25">
      <c r="A4" s="164"/>
      <c r="B4" s="165"/>
      <c r="C4" s="168"/>
      <c r="D4" s="169"/>
      <c r="E4" s="168"/>
      <c r="F4" s="177"/>
      <c r="G4" s="177"/>
      <c r="H4" s="177"/>
      <c r="I4" s="177"/>
      <c r="J4" s="169"/>
      <c r="K4" s="178"/>
      <c r="L4" s="187"/>
      <c r="M4" s="187"/>
      <c r="N4" s="179"/>
      <c r="O4" s="63"/>
      <c r="P4" s="64"/>
      <c r="Q4" s="65"/>
      <c r="R4" s="65"/>
      <c r="S4" s="168"/>
      <c r="T4" s="169"/>
      <c r="U4" s="178"/>
      <c r="V4" s="187"/>
      <c r="W4" s="187"/>
      <c r="X4" s="179"/>
    </row>
    <row r="5" spans="1:24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50</v>
      </c>
      <c r="F5" s="175"/>
      <c r="G5" s="175"/>
      <c r="H5" s="175"/>
      <c r="I5" s="175"/>
      <c r="J5" s="176"/>
      <c r="K5" s="174" t="s">
        <v>102</v>
      </c>
      <c r="L5" s="175"/>
      <c r="M5" s="175"/>
      <c r="N5" s="176"/>
      <c r="O5" s="66" t="s">
        <v>60</v>
      </c>
      <c r="P5" s="67"/>
      <c r="Q5" s="67"/>
      <c r="R5" s="67"/>
      <c r="S5" s="58"/>
      <c r="T5" s="52"/>
      <c r="U5" s="174" t="s">
        <v>287</v>
      </c>
      <c r="V5" s="175"/>
      <c r="W5" s="175"/>
      <c r="X5" s="176"/>
    </row>
    <row r="6" spans="1:24" s="27" customFormat="1" ht="30" customHeight="1" thickBot="1" x14ac:dyDescent="0.25">
      <c r="A6" s="164"/>
      <c r="B6" s="167"/>
      <c r="C6" s="168" t="s">
        <v>86</v>
      </c>
      <c r="D6" s="177"/>
      <c r="E6" s="168" t="s">
        <v>61</v>
      </c>
      <c r="F6" s="169"/>
      <c r="G6" s="168" t="s">
        <v>99</v>
      </c>
      <c r="H6" s="169"/>
      <c r="I6" s="168" t="s">
        <v>62</v>
      </c>
      <c r="J6" s="169"/>
      <c r="K6" s="178" t="s">
        <v>87</v>
      </c>
      <c r="L6" s="179"/>
      <c r="M6" s="178" t="s">
        <v>144</v>
      </c>
      <c r="N6" s="179"/>
      <c r="O6" s="192" t="s">
        <v>268</v>
      </c>
      <c r="P6" s="193"/>
      <c r="Q6" s="172" t="s">
        <v>267</v>
      </c>
      <c r="R6" s="173"/>
      <c r="S6" s="168" t="s">
        <v>269</v>
      </c>
      <c r="T6" s="177"/>
      <c r="U6" s="178" t="s">
        <v>292</v>
      </c>
      <c r="V6" s="179"/>
      <c r="W6" s="178" t="s">
        <v>293</v>
      </c>
      <c r="X6" s="179"/>
    </row>
    <row r="7" spans="1:24" ht="20.100000000000001" customHeight="1" x14ac:dyDescent="0.2">
      <c r="A7" s="164"/>
      <c r="B7" s="23" t="s">
        <v>15</v>
      </c>
      <c r="C7" s="170" t="s">
        <v>25</v>
      </c>
      <c r="D7" s="194"/>
      <c r="E7" s="170" t="s">
        <v>63</v>
      </c>
      <c r="F7" s="171"/>
      <c r="G7" s="170" t="s">
        <v>51</v>
      </c>
      <c r="H7" s="171"/>
      <c r="I7" s="170"/>
      <c r="J7" s="171"/>
      <c r="K7" s="170" t="s">
        <v>23</v>
      </c>
      <c r="L7" s="171"/>
      <c r="M7" s="95" t="s">
        <v>143</v>
      </c>
      <c r="N7" s="96"/>
      <c r="O7" s="182" t="s">
        <v>277</v>
      </c>
      <c r="P7" s="183"/>
      <c r="Q7" s="182" t="s">
        <v>279</v>
      </c>
      <c r="R7" s="183"/>
      <c r="S7" s="182" t="s">
        <v>158</v>
      </c>
      <c r="T7" s="183"/>
      <c r="U7" s="170" t="s">
        <v>288</v>
      </c>
      <c r="V7" s="171"/>
      <c r="W7" s="216" t="s">
        <v>290</v>
      </c>
      <c r="X7" s="217"/>
    </row>
    <row r="8" spans="1:24" ht="20.100000000000001" customHeight="1" thickBot="1" x14ac:dyDescent="0.25">
      <c r="A8" s="165"/>
      <c r="B8" s="24"/>
      <c r="C8" s="195" t="s">
        <v>86</v>
      </c>
      <c r="D8" s="196"/>
      <c r="E8" s="180" t="s">
        <v>65</v>
      </c>
      <c r="F8" s="181"/>
      <c r="G8" s="180" t="s">
        <v>52</v>
      </c>
      <c r="H8" s="181"/>
      <c r="I8" s="180"/>
      <c r="J8" s="181"/>
      <c r="K8" s="180" t="s">
        <v>88</v>
      </c>
      <c r="L8" s="181"/>
      <c r="M8" s="97" t="s">
        <v>142</v>
      </c>
      <c r="N8" s="98"/>
      <c r="O8" s="184" t="s">
        <v>278</v>
      </c>
      <c r="P8" s="185"/>
      <c r="Q8" s="184" t="s">
        <v>280</v>
      </c>
      <c r="R8" s="185"/>
      <c r="S8" s="76" t="s">
        <v>159</v>
      </c>
      <c r="T8" s="77"/>
      <c r="U8" s="180" t="s">
        <v>289</v>
      </c>
      <c r="V8" s="181"/>
      <c r="W8" s="211" t="s">
        <v>291</v>
      </c>
      <c r="X8" s="212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66.42</v>
      </c>
      <c r="E10" s="129">
        <v>55</v>
      </c>
      <c r="F10" s="25">
        <f>IF(E10&lt;&gt;0,E10+'Basic Price Adjustment'!$E33,"")</f>
        <v>54.42</v>
      </c>
      <c r="G10" s="129">
        <v>65.5</v>
      </c>
      <c r="H10" s="25">
        <f>IF(G10&lt;&gt;0,G10+'Basic Price Adjustment'!$E33,"")</f>
        <v>64.92</v>
      </c>
      <c r="I10" s="129">
        <v>55</v>
      </c>
      <c r="J10" s="25">
        <f>IF(I10&lt;&gt;0,I10+'Basic Price Adjustment'!$E33,"")</f>
        <v>54.42</v>
      </c>
      <c r="K10" s="129">
        <v>75</v>
      </c>
      <c r="L10" s="25">
        <f>IF(K10&lt;&gt;0,K10+'Basic Price Adjustment'!$E33,"")</f>
        <v>74.42</v>
      </c>
      <c r="M10" s="129">
        <v>72</v>
      </c>
      <c r="N10" s="25">
        <f>IF(M10&lt;&gt;0,M10+'Basic Price Adjustment'!$E33,"")</f>
        <v>71.42</v>
      </c>
      <c r="O10" s="119">
        <v>72</v>
      </c>
      <c r="P10" s="25">
        <f>IF(O10&lt;&gt;0,O10+'Basic Price Adjustment'!$E33,"")</f>
        <v>71.42</v>
      </c>
      <c r="Q10" s="129">
        <v>77</v>
      </c>
      <c r="R10" s="25">
        <f>IF(Q10&lt;&gt;0,Q10+'Basic Price Adjustment'!$E33,"")</f>
        <v>76.42</v>
      </c>
      <c r="S10" s="129">
        <v>82</v>
      </c>
      <c r="T10" s="25">
        <f>IF(S10&lt;&gt;0,S10+'Basic Price Adjustment'!$E33,"")</f>
        <v>81.42</v>
      </c>
      <c r="U10" s="129">
        <v>82.85</v>
      </c>
      <c r="V10" s="25">
        <f>IF(U10&lt;&gt;0,U10+'Basic Price Adjustment'!$E33,"")</f>
        <v>82.27</v>
      </c>
      <c r="W10" s="129">
        <v>82.85</v>
      </c>
      <c r="X10" s="25">
        <f>IF(W10&lt;&gt;0,W10+'Basic Price Adjustment'!$E33,"")</f>
        <v>82.27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66.34</v>
      </c>
      <c r="E11" s="117">
        <v>57.25</v>
      </c>
      <c r="F11" s="21">
        <f>IF(E11&lt;&gt;0,E11+'Basic Price Adjustment'!$E34,"")</f>
        <v>56.59</v>
      </c>
      <c r="G11" s="117">
        <v>69</v>
      </c>
      <c r="H11" s="21">
        <f>IF(G11&lt;&gt;0,G11+'Basic Price Adjustment'!$E34,"")</f>
        <v>68.34</v>
      </c>
      <c r="I11" s="117">
        <v>57.25</v>
      </c>
      <c r="J11" s="21">
        <f>IF(I11&lt;&gt;0,I11+'Basic Price Adjustment'!$E34,"")</f>
        <v>56.59</v>
      </c>
      <c r="K11" s="117">
        <v>76</v>
      </c>
      <c r="L11" s="21">
        <f>IF(K11&lt;&gt;0,K11+'Basic Price Adjustment'!$E34,"")</f>
        <v>75.34</v>
      </c>
      <c r="M11" s="117">
        <v>74</v>
      </c>
      <c r="N11" s="21">
        <f>IF(M11&lt;&gt;0,M11+'Basic Price Adjustment'!$E34,"")</f>
        <v>73.34</v>
      </c>
      <c r="O11" s="119">
        <v>74</v>
      </c>
      <c r="P11" s="21">
        <f>IF(O11&lt;&gt;0,O11+'Basic Price Adjustment'!$E34,"")</f>
        <v>73.34</v>
      </c>
      <c r="Q11" s="117">
        <v>78</v>
      </c>
      <c r="R11" s="21">
        <f>IF(Q11&lt;&gt;0,Q11+'Basic Price Adjustment'!$E34,"")</f>
        <v>77.34</v>
      </c>
      <c r="S11" s="117">
        <v>88</v>
      </c>
      <c r="T11" s="21">
        <f>IF(S11&lt;&gt;0,S11+'Basic Price Adjustment'!$E34,"")</f>
        <v>87.34</v>
      </c>
      <c r="U11" s="117"/>
      <c r="V11" s="21" t="str">
        <f>IF(U11&lt;&gt;0,U11+'Basic Price Adjustment'!$E34,"")</f>
        <v/>
      </c>
      <c r="W11" s="117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64.239999999999995</v>
      </c>
      <c r="E12" s="117">
        <v>57.75</v>
      </c>
      <c r="F12" s="22">
        <f>IF(E12&lt;&gt;0,E12+'Basic Price Adjustment'!$E35,"")</f>
        <v>56.99</v>
      </c>
      <c r="G12" s="117">
        <v>68</v>
      </c>
      <c r="H12" s="22">
        <f>IF(G12&lt;&gt;0,G12+'Basic Price Adjustment'!$E35,"")</f>
        <v>67.239999999999995</v>
      </c>
      <c r="I12" s="117">
        <v>57.75</v>
      </c>
      <c r="J12" s="22">
        <f>IF(I12&lt;&gt;0,I12+'Basic Price Adjustment'!$E35,"")</f>
        <v>56.99</v>
      </c>
      <c r="K12" s="117">
        <v>77</v>
      </c>
      <c r="L12" s="22">
        <f>IF(K12&lt;&gt;0,K12+'Basic Price Adjustment'!$E35,"")</f>
        <v>76.239999999999995</v>
      </c>
      <c r="M12" s="117">
        <v>74</v>
      </c>
      <c r="N12" s="22">
        <f>IF(M12&lt;&gt;0,M12+'Basic Price Adjustment'!$E35,"")</f>
        <v>73.239999999999995</v>
      </c>
      <c r="O12" s="119">
        <v>70</v>
      </c>
      <c r="P12" s="22">
        <f>IF(O12&lt;&gt;0,O12+'Basic Price Adjustment'!$E35,"")</f>
        <v>69.239999999999995</v>
      </c>
      <c r="Q12" s="117">
        <v>77</v>
      </c>
      <c r="R12" s="22">
        <f>IF(Q12&lt;&gt;0,Q12+'Basic Price Adjustment'!$E35,"")</f>
        <v>76.239999999999995</v>
      </c>
      <c r="S12" s="117">
        <v>88</v>
      </c>
      <c r="T12" s="22">
        <f>IF(S12&lt;&gt;0,S12+'Basic Price Adjustment'!$E35,"")</f>
        <v>87.24</v>
      </c>
      <c r="U12" s="117">
        <v>82.85</v>
      </c>
      <c r="V12" s="22">
        <f>IF(U12&lt;&gt;0,U12+'Basic Price Adjustment'!$E35,"")</f>
        <v>82.089999999999989</v>
      </c>
      <c r="W12" s="117">
        <v>82.85</v>
      </c>
      <c r="X12" s="22">
        <f>IF(W12&lt;&gt;0,W12+'Basic Price Adjustment'!$E35,"")</f>
        <v>82.089999999999989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66.239999999999995</v>
      </c>
      <c r="E13" s="117">
        <v>57.75</v>
      </c>
      <c r="F13" s="21">
        <f>IF(E13&lt;&gt;0,E13+'Basic Price Adjustment'!$E36,"")</f>
        <v>56.99</v>
      </c>
      <c r="G13" s="117">
        <v>68</v>
      </c>
      <c r="H13" s="21">
        <f>IF(G13&lt;&gt;0,G13+'Basic Price Adjustment'!$E36,"")</f>
        <v>67.239999999999995</v>
      </c>
      <c r="I13" s="117">
        <v>57.75</v>
      </c>
      <c r="J13" s="21">
        <f>IF(I13&lt;&gt;0,I13+'Basic Price Adjustment'!$E36,"")</f>
        <v>56.99</v>
      </c>
      <c r="K13" s="117">
        <v>77</v>
      </c>
      <c r="L13" s="21">
        <f>IF(K13&lt;&gt;0,K13+'Basic Price Adjustment'!$E36,"")</f>
        <v>76.239999999999995</v>
      </c>
      <c r="M13" s="117">
        <v>74</v>
      </c>
      <c r="N13" s="21">
        <f>IF(M13&lt;&gt;0,M13+'Basic Price Adjustment'!$E36,"")</f>
        <v>73.239999999999995</v>
      </c>
      <c r="O13" s="119">
        <v>72</v>
      </c>
      <c r="P13" s="21">
        <f>IF(O13&lt;&gt;0,O13+'Basic Price Adjustment'!$E36,"")</f>
        <v>71.239999999999995</v>
      </c>
      <c r="Q13" s="117">
        <v>78</v>
      </c>
      <c r="R13" s="21">
        <f>IF(Q13&lt;&gt;0,Q13+'Basic Price Adjustment'!$E36,"")</f>
        <v>77.239999999999995</v>
      </c>
      <c r="S13" s="117">
        <v>88</v>
      </c>
      <c r="T13" s="21">
        <f>IF(S13&lt;&gt;0,S13+'Basic Price Adjustment'!$E36,"")</f>
        <v>87.24</v>
      </c>
      <c r="U13" s="117">
        <v>82.85</v>
      </c>
      <c r="V13" s="21">
        <f>IF(U13&lt;&gt;0,U13+'Basic Price Adjustment'!$E36,"")</f>
        <v>82.089999999999989</v>
      </c>
      <c r="W13" s="117">
        <v>82.85</v>
      </c>
      <c r="X13" s="21">
        <f>IF(W13&lt;&gt;0,W13+'Basic Price Adjustment'!$E36,"")</f>
        <v>82.089999999999989</v>
      </c>
    </row>
    <row r="14" spans="1:2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66.209999999999994</v>
      </c>
      <c r="E14" s="117">
        <v>58.5</v>
      </c>
      <c r="F14" s="22">
        <f>IF(E14&lt;&gt;0,E14+'Basic Price Adjustment'!$E37,"")</f>
        <v>57.71</v>
      </c>
      <c r="G14" s="117">
        <v>69</v>
      </c>
      <c r="H14" s="22">
        <f>IF(G14&lt;&gt;0,G14+'Basic Price Adjustment'!$E37,"")</f>
        <v>68.209999999999994</v>
      </c>
      <c r="I14" s="117">
        <v>58.5</v>
      </c>
      <c r="J14" s="22">
        <f>IF(I14&lt;&gt;0,I14+'Basic Price Adjustment'!$E37,"")</f>
        <v>57.71</v>
      </c>
      <c r="K14" s="117">
        <v>78</v>
      </c>
      <c r="L14" s="22">
        <f>IF(K14&lt;&gt;0,K14+'Basic Price Adjustment'!$E37,"")</f>
        <v>77.209999999999994</v>
      </c>
      <c r="M14" s="117">
        <v>74</v>
      </c>
      <c r="N14" s="22">
        <f>IF(M14&lt;&gt;0,M14+'Basic Price Adjustment'!$E37,"")</f>
        <v>73.209999999999994</v>
      </c>
      <c r="O14" s="119">
        <v>73</v>
      </c>
      <c r="P14" s="22">
        <f>IF(O14&lt;&gt;0,O14+'Basic Price Adjustment'!$E37,"")</f>
        <v>72.209999999999994</v>
      </c>
      <c r="Q14" s="117">
        <v>77</v>
      </c>
      <c r="R14" s="22">
        <f>IF(Q14&lt;&gt;0,Q14+'Basic Price Adjustment'!$E37,"")</f>
        <v>76.209999999999994</v>
      </c>
      <c r="S14" s="117">
        <v>88</v>
      </c>
      <c r="T14" s="22">
        <f>IF(S14&lt;&gt;0,S14+'Basic Price Adjustment'!$E37,"")</f>
        <v>87.21</v>
      </c>
      <c r="U14" s="117">
        <v>83.25</v>
      </c>
      <c r="V14" s="22">
        <f>IF(U14&lt;&gt;0,U14+'Basic Price Adjustment'!$E37,"")</f>
        <v>82.46</v>
      </c>
      <c r="W14" s="117">
        <v>83.25</v>
      </c>
      <c r="X14" s="22">
        <f>IF(W14&lt;&gt;0,W14+'Basic Price Adjustment'!$E37,"")</f>
        <v>82.46</v>
      </c>
    </row>
    <row r="15" spans="1:2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84.22</v>
      </c>
      <c r="E15" s="117">
        <v>62</v>
      </c>
      <c r="F15" s="21">
        <f>IF(E15&lt;&gt;0,E15+'Basic Price Adjustment'!$E38,"")</f>
        <v>61.22</v>
      </c>
      <c r="G15" s="117">
        <v>74</v>
      </c>
      <c r="H15" s="21">
        <f>IF(G15&lt;&gt;0,G15+'Basic Price Adjustment'!$E38,"")</f>
        <v>73.22</v>
      </c>
      <c r="I15" s="117">
        <v>62</v>
      </c>
      <c r="J15" s="21">
        <f>IF(I15&lt;&gt;0,I15+'Basic Price Adjustment'!$E38,"")</f>
        <v>61.22</v>
      </c>
      <c r="K15" s="117">
        <v>84</v>
      </c>
      <c r="L15" s="21">
        <f>IF(K15&lt;&gt;0,K15+'Basic Price Adjustment'!$E38,"")</f>
        <v>83.22</v>
      </c>
      <c r="M15" s="117">
        <v>77</v>
      </c>
      <c r="N15" s="21">
        <f>IF(M15&lt;&gt;0,M15+'Basic Price Adjustment'!$E38,"")</f>
        <v>76.22</v>
      </c>
      <c r="O15" s="120">
        <v>76</v>
      </c>
      <c r="P15" s="21">
        <f>IF(O15&lt;&gt;0,O15+'Basic Price Adjustment'!$E38,"")</f>
        <v>75.22</v>
      </c>
      <c r="Q15" s="117">
        <v>86</v>
      </c>
      <c r="R15" s="21">
        <f>IF(Q15&lt;&gt;0,Q15+'Basic Price Adjustment'!$E38,"")</f>
        <v>85.22</v>
      </c>
      <c r="S15" s="117">
        <v>100</v>
      </c>
      <c r="T15" s="21">
        <f>IF(S15&lt;&gt;0,S15+'Basic Price Adjustment'!$E38,"")</f>
        <v>99.22</v>
      </c>
      <c r="U15" s="117">
        <v>87.25</v>
      </c>
      <c r="V15" s="21">
        <f>IF(U15&lt;&gt;0,U15+'Basic Price Adjustment'!$E38,"")</f>
        <v>86.47</v>
      </c>
      <c r="W15" s="117">
        <v>87.25</v>
      </c>
      <c r="X15" s="21">
        <f>IF(W15&lt;&gt;0,W15+'Basic Price Adjustment'!$E38,"")</f>
        <v>86.47</v>
      </c>
    </row>
    <row r="16" spans="1:2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74.290000000000006</v>
      </c>
      <c r="E16" s="117">
        <v>61</v>
      </c>
      <c r="F16" s="22">
        <f>IF(E16&lt;&gt;0,E16+'Basic Price Adjustment'!$E39,"")</f>
        <v>60.29</v>
      </c>
      <c r="G16" s="117">
        <v>71.8</v>
      </c>
      <c r="H16" s="22">
        <f>IF(G16&lt;&gt;0,G16+'Basic Price Adjustment'!$E39,"")</f>
        <v>71.09</v>
      </c>
      <c r="I16" s="117">
        <v>61</v>
      </c>
      <c r="J16" s="22">
        <f>IF(I16&lt;&gt;0,I16+'Basic Price Adjustment'!$E39,"")</f>
        <v>60.29</v>
      </c>
      <c r="K16" s="117">
        <v>81</v>
      </c>
      <c r="L16" s="22">
        <f>IF(K16&lt;&gt;0,K16+'Basic Price Adjustment'!$E39,"")</f>
        <v>80.290000000000006</v>
      </c>
      <c r="M16" s="117">
        <v>74</v>
      </c>
      <c r="N16" s="22">
        <f>IF(M16&lt;&gt;0,M16+'Basic Price Adjustment'!$E39,"")</f>
        <v>73.290000000000006</v>
      </c>
      <c r="O16" s="120">
        <v>73</v>
      </c>
      <c r="P16" s="22">
        <f>IF(O16&lt;&gt;0,O16+'Basic Price Adjustment'!$E39,"")</f>
        <v>72.290000000000006</v>
      </c>
      <c r="Q16" s="117">
        <v>80</v>
      </c>
      <c r="R16" s="22">
        <f>IF(Q16&lt;&gt;0,Q16+'Basic Price Adjustment'!$E39,"")</f>
        <v>79.290000000000006</v>
      </c>
      <c r="S16" s="117">
        <v>88</v>
      </c>
      <c r="T16" s="22">
        <f>IF(S16&lt;&gt;0,S16+'Basic Price Adjustment'!$E39,"")</f>
        <v>87.29</v>
      </c>
      <c r="U16" s="117"/>
      <c r="V16" s="22" t="str">
        <f>IF(U16&lt;&gt;0,U16+'Basic Price Adjustment'!$E39,"")</f>
        <v/>
      </c>
      <c r="W16" s="117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71.05</v>
      </c>
      <c r="E17" s="117">
        <v>67</v>
      </c>
      <c r="F17" s="21">
        <f>IF(E17&lt;&gt;0,E17+'Basic Price Adjustment'!$E40,"")</f>
        <v>66.05</v>
      </c>
      <c r="G17" s="117">
        <v>76</v>
      </c>
      <c r="H17" s="21">
        <f>IF(G17&lt;&gt;0,G17+'Basic Price Adjustment'!$E40,"")</f>
        <v>75.05</v>
      </c>
      <c r="I17" s="117">
        <v>67</v>
      </c>
      <c r="J17" s="21">
        <f>IF(I17&lt;&gt;0,I17+'Basic Price Adjustment'!$E40,"")</f>
        <v>66.05</v>
      </c>
      <c r="K17" s="117">
        <v>85</v>
      </c>
      <c r="L17" s="21">
        <f>IF(K17&lt;&gt;0,K17+'Basic Price Adjustment'!$E40,"")</f>
        <v>84.05</v>
      </c>
      <c r="M17" s="117">
        <v>78</v>
      </c>
      <c r="N17" s="21">
        <f>IF(M17&lt;&gt;0,M17+'Basic Price Adjustment'!$E40,"")</f>
        <v>77.05</v>
      </c>
      <c r="O17" s="119">
        <v>77</v>
      </c>
      <c r="P17" s="21">
        <f>IF(O17&lt;&gt;0,O17+'Basic Price Adjustment'!$E40,"")</f>
        <v>76.05</v>
      </c>
      <c r="Q17" s="117">
        <v>84</v>
      </c>
      <c r="R17" s="21">
        <f>IF(Q17&lt;&gt;0,Q17+'Basic Price Adjustment'!$E40,"")</f>
        <v>83.05</v>
      </c>
      <c r="S17" s="117">
        <v>92</v>
      </c>
      <c r="T17" s="21">
        <f>IF(S17&lt;&gt;0,S17+'Basic Price Adjustment'!$E40,"")</f>
        <v>91.05</v>
      </c>
      <c r="U17" s="117">
        <v>91.25</v>
      </c>
      <c r="V17" s="21">
        <f>IF(U17&lt;&gt;0,U17+'Basic Price Adjustment'!$E40,"")</f>
        <v>90.3</v>
      </c>
      <c r="W17" s="117">
        <v>91.25</v>
      </c>
      <c r="X17" s="21">
        <f>IF(W17&lt;&gt;0,W17+'Basic Price Adjustment'!$E40,"")</f>
        <v>90.3</v>
      </c>
    </row>
    <row r="18" spans="1:2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77.06</v>
      </c>
      <c r="E18" s="117">
        <v>70.650000000000006</v>
      </c>
      <c r="F18" s="22">
        <f>IF(E18&lt;&gt;0,E18+'Basic Price Adjustment'!$E41,"")</f>
        <v>69.710000000000008</v>
      </c>
      <c r="G18" s="117">
        <v>80.3</v>
      </c>
      <c r="H18" s="22">
        <f>IF(G18&lt;&gt;0,G18+'Basic Price Adjustment'!$E41,"")</f>
        <v>79.36</v>
      </c>
      <c r="I18" s="117">
        <v>70.650000000000006</v>
      </c>
      <c r="J18" s="22">
        <f>IF(I18&lt;&gt;0,I18+'Basic Price Adjustment'!$E41,"")</f>
        <v>69.710000000000008</v>
      </c>
      <c r="K18" s="117">
        <v>86</v>
      </c>
      <c r="L18" s="22">
        <f>IF(K18&lt;&gt;0,K18+'Basic Price Adjustment'!$E41,"")</f>
        <v>85.06</v>
      </c>
      <c r="M18" s="117">
        <v>81</v>
      </c>
      <c r="N18" s="22">
        <f>IF(M18&lt;&gt;0,M18+'Basic Price Adjustment'!$E41,"")</f>
        <v>80.06</v>
      </c>
      <c r="O18" s="119">
        <v>83</v>
      </c>
      <c r="P18" s="22">
        <f>IF(O18&lt;&gt;0,O18+'Basic Price Adjustment'!$E41,"")</f>
        <v>82.06</v>
      </c>
      <c r="Q18" s="117">
        <v>89</v>
      </c>
      <c r="R18" s="22">
        <f>IF(Q18&lt;&gt;0,Q18+'Basic Price Adjustment'!$E41,"")</f>
        <v>88.06</v>
      </c>
      <c r="S18" s="117">
        <v>103</v>
      </c>
      <c r="T18" s="22">
        <f>IF(S18&lt;&gt;0,S18+'Basic Price Adjustment'!$E41,"")</f>
        <v>102.06</v>
      </c>
      <c r="U18" s="117"/>
      <c r="V18" s="22" t="str">
        <f>IF(U18&lt;&gt;0,U18+'Basic Price Adjustment'!$E41,"")</f>
        <v/>
      </c>
      <c r="W18" s="117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69.06</v>
      </c>
      <c r="E19" s="117">
        <v>67</v>
      </c>
      <c r="F19" s="21">
        <f>IF(E19&lt;&gt;0,E19+'Basic Price Adjustment'!$E42,"")</f>
        <v>66.06</v>
      </c>
      <c r="G19" s="117">
        <v>76</v>
      </c>
      <c r="H19" s="21">
        <f>IF(G19&lt;&gt;0,G19+'Basic Price Adjustment'!$E42,"")</f>
        <v>75.06</v>
      </c>
      <c r="I19" s="117">
        <v>67</v>
      </c>
      <c r="J19" s="21">
        <f>IF(I19&lt;&gt;0,I19+'Basic Price Adjustment'!$E42,"")</f>
        <v>66.06</v>
      </c>
      <c r="K19" s="117">
        <v>81</v>
      </c>
      <c r="L19" s="21">
        <f>IF(K19&lt;&gt;0,K19+'Basic Price Adjustment'!$E42,"")</f>
        <v>80.06</v>
      </c>
      <c r="M19" s="117">
        <v>77</v>
      </c>
      <c r="N19" s="21">
        <f>IF(M19&lt;&gt;0,M19+'Basic Price Adjustment'!$E42,"")</f>
        <v>76.06</v>
      </c>
      <c r="O19" s="119">
        <v>75</v>
      </c>
      <c r="P19" s="21">
        <f>IF(O19&lt;&gt;0,O19+'Basic Price Adjustment'!$E42,"")</f>
        <v>74.06</v>
      </c>
      <c r="Q19" s="117">
        <v>84</v>
      </c>
      <c r="R19" s="21">
        <f>IF(Q19&lt;&gt;0,Q19+'Basic Price Adjustment'!$E42,"")</f>
        <v>83.06</v>
      </c>
      <c r="S19" s="117">
        <v>92</v>
      </c>
      <c r="T19" s="21">
        <f>IF(S19&lt;&gt;0,S19+'Basic Price Adjustment'!$E42,"")</f>
        <v>91.06</v>
      </c>
      <c r="U19" s="117">
        <v>91.25</v>
      </c>
      <c r="V19" s="21">
        <f>IF(U19&lt;&gt;0,U19+'Basic Price Adjustment'!$E42,"")</f>
        <v>90.31</v>
      </c>
      <c r="W19" s="117">
        <v>91.25</v>
      </c>
      <c r="X19" s="21">
        <f>IF(W19&lt;&gt;0,W19+'Basic Price Adjustment'!$E42,"")</f>
        <v>90.31</v>
      </c>
    </row>
    <row r="20" spans="1:2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87.08</v>
      </c>
      <c r="E20" s="117">
        <v>67.8</v>
      </c>
      <c r="F20" s="22">
        <f>IF(E20&lt;&gt;0,E20+'Basic Price Adjustment'!$E43,"")</f>
        <v>66.88</v>
      </c>
      <c r="G20" s="117">
        <v>78</v>
      </c>
      <c r="H20" s="22">
        <f>IF(G20&lt;&gt;0,G20+'Basic Price Adjustment'!$E43,"")</f>
        <v>77.08</v>
      </c>
      <c r="I20" s="117">
        <v>67.8</v>
      </c>
      <c r="J20" s="22">
        <f>IF(I20&lt;&gt;0,I20+'Basic Price Adjustment'!$E43,"")</f>
        <v>66.88</v>
      </c>
      <c r="K20" s="117">
        <v>91</v>
      </c>
      <c r="L20" s="22">
        <f>IF(K20&lt;&gt;0,K20+'Basic Price Adjustment'!$E43,"")</f>
        <v>90.08</v>
      </c>
      <c r="M20" s="117">
        <v>84</v>
      </c>
      <c r="N20" s="22">
        <f>IF(M20&lt;&gt;0,M20+'Basic Price Adjustment'!$E43,"")</f>
        <v>83.08</v>
      </c>
      <c r="O20" s="119">
        <v>82</v>
      </c>
      <c r="P20" s="22">
        <f>IF(O20&lt;&gt;0,O20+'Basic Price Adjustment'!$E43,"")</f>
        <v>81.08</v>
      </c>
      <c r="Q20" s="117">
        <v>89</v>
      </c>
      <c r="R20" s="22">
        <f>IF(Q20&lt;&gt;0,Q20+'Basic Price Adjustment'!$E43,"")</f>
        <v>88.08</v>
      </c>
      <c r="S20" s="117">
        <v>100</v>
      </c>
      <c r="T20" s="22">
        <f>IF(S20&lt;&gt;0,S20+'Basic Price Adjustment'!$E43,"")</f>
        <v>99.08</v>
      </c>
      <c r="U20" s="117">
        <v>98</v>
      </c>
      <c r="V20" s="22">
        <f>IF(U20&lt;&gt;0,U20+'Basic Price Adjustment'!$E43,"")</f>
        <v>97.08</v>
      </c>
      <c r="W20" s="117">
        <v>98</v>
      </c>
      <c r="X20" s="22">
        <f>IF(W20&lt;&gt;0,W20+'Basic Price Adjustment'!$E43,"")</f>
        <v>97.08</v>
      </c>
    </row>
    <row r="21" spans="1:2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97.82</v>
      </c>
      <c r="E21" s="117">
        <v>100</v>
      </c>
      <c r="F21" s="21">
        <f>IF(E21&lt;&gt;0,E21+'Basic Price Adjustment'!$E44,"")</f>
        <v>98.82</v>
      </c>
      <c r="G21" s="117">
        <v>104</v>
      </c>
      <c r="H21" s="21">
        <f>IF(G21&lt;&gt;0,G21+'Basic Price Adjustment'!$E44,"")</f>
        <v>102.82</v>
      </c>
      <c r="I21" s="117">
        <v>100</v>
      </c>
      <c r="J21" s="21">
        <f>IF(I21&lt;&gt;0,I21+'Basic Price Adjustment'!$E44,"")</f>
        <v>98.82</v>
      </c>
      <c r="K21" s="117">
        <v>104</v>
      </c>
      <c r="L21" s="21">
        <f>IF(K21&lt;&gt;0,K21+'Basic Price Adjustment'!$E44,"")</f>
        <v>102.82</v>
      </c>
      <c r="M21" s="117">
        <v>105</v>
      </c>
      <c r="N21" s="21">
        <f>IF(M21&lt;&gt;0,M21+'Basic Price Adjustment'!$E44,"")</f>
        <v>103.82</v>
      </c>
      <c r="O21" s="120"/>
      <c r="P21" s="21" t="str">
        <f>IF(O21&lt;&gt;0,O21+'Basic Price Adjustment'!$E44,"")</f>
        <v/>
      </c>
      <c r="Q21" s="120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103.89</v>
      </c>
      <c r="E22" s="117">
        <v>103</v>
      </c>
      <c r="F22" s="22">
        <f>IF(E22&lt;&gt;0,E22+'Basic Price Adjustment'!$E45,"")</f>
        <v>101.89</v>
      </c>
      <c r="G22" s="117">
        <v>107</v>
      </c>
      <c r="H22" s="22">
        <f>IF(G22&lt;&gt;0,G22+'Basic Price Adjustment'!$E45,"")</f>
        <v>105.89</v>
      </c>
      <c r="I22" s="117">
        <v>103</v>
      </c>
      <c r="J22" s="22">
        <f>IF(I22&lt;&gt;0,I22+'Basic Price Adjustment'!$E45,"")</f>
        <v>101.89</v>
      </c>
      <c r="K22" s="117">
        <v>104</v>
      </c>
      <c r="L22" s="22">
        <f>IF(K22&lt;&gt;0,K22+'Basic Price Adjustment'!$E45,"")</f>
        <v>102.89</v>
      </c>
      <c r="M22" s="117">
        <v>105</v>
      </c>
      <c r="N22" s="22">
        <f>IF(M22&lt;&gt;0,M22+'Basic Price Adjustment'!$E45,"")</f>
        <v>103.89</v>
      </c>
      <c r="O22" s="120"/>
      <c r="P22" s="22" t="str">
        <f>IF(O22&lt;&gt;0,O22+'Basic Price Adjustment'!$E45,"")</f>
        <v/>
      </c>
      <c r="Q22" s="120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90.87</v>
      </c>
      <c r="E23" s="117">
        <v>77.8</v>
      </c>
      <c r="F23" s="21">
        <f>IF(E23&lt;&gt;0,E23+'Basic Price Adjustment'!$E46,"")</f>
        <v>76.67</v>
      </c>
      <c r="G23" s="117">
        <v>93</v>
      </c>
      <c r="H23" s="21">
        <f>IF(G23&lt;&gt;0,G23+'Basic Price Adjustment'!$E46,"")</f>
        <v>91.87</v>
      </c>
      <c r="I23" s="117">
        <v>77.8</v>
      </c>
      <c r="J23" s="21">
        <f>IF(I23&lt;&gt;0,I23+'Basic Price Adjustment'!$E46,"")</f>
        <v>76.67</v>
      </c>
      <c r="K23" s="117">
        <v>104</v>
      </c>
      <c r="L23" s="21">
        <f>IF(K23&lt;&gt;0,K23+'Basic Price Adjustment'!$E46,"")</f>
        <v>102.87</v>
      </c>
      <c r="M23" s="117">
        <v>105</v>
      </c>
      <c r="N23" s="21">
        <f>IF(M23&lt;&gt;0,M23+'Basic Price Adjustment'!$E46,"")</f>
        <v>103.87</v>
      </c>
      <c r="O23" s="120">
        <v>97</v>
      </c>
      <c r="P23" s="21">
        <f>IF(O23&lt;&gt;0,O23+'Basic Price Adjustment'!$E46,"")</f>
        <v>95.87</v>
      </c>
      <c r="Q23" s="117">
        <v>102</v>
      </c>
      <c r="R23" s="21">
        <f>IF(Q23&lt;&gt;0,Q23+'Basic Price Adjustment'!$E46,"")</f>
        <v>100.87</v>
      </c>
      <c r="S23" s="117">
        <v>102</v>
      </c>
      <c r="T23" s="21">
        <f>IF(S23&lt;&gt;0,S23+'Basic Price Adjustment'!$E46,"")</f>
        <v>100.87</v>
      </c>
      <c r="U23" s="117">
        <v>108.75</v>
      </c>
      <c r="V23" s="21">
        <f>IF(U23&lt;&gt;0,U23+'Basic Price Adjustment'!$E46,"")</f>
        <v>107.62</v>
      </c>
      <c r="W23" s="117">
        <v>108.75</v>
      </c>
      <c r="X23" s="21">
        <f>IF(W23&lt;&gt;0,W23+'Basic Price Adjustment'!$E46,"")</f>
        <v>107.62</v>
      </c>
    </row>
    <row r="24" spans="1:2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96.84</v>
      </c>
      <c r="E24" s="117">
        <v>80</v>
      </c>
      <c r="F24" s="22">
        <f>IF(E24&lt;&gt;0,E24+'Basic Price Adjustment'!$E47,"")</f>
        <v>78.84</v>
      </c>
      <c r="G24" s="117">
        <v>97</v>
      </c>
      <c r="H24" s="22">
        <f>IF(G24&lt;&gt;0,G24+'Basic Price Adjustment'!$E47,"")</f>
        <v>95.84</v>
      </c>
      <c r="I24" s="117">
        <v>80</v>
      </c>
      <c r="J24" s="22">
        <f>IF(I24&lt;&gt;0,I24+'Basic Price Adjustment'!$E47,"")</f>
        <v>78.84</v>
      </c>
      <c r="K24" s="117">
        <v>104</v>
      </c>
      <c r="L24" s="22">
        <f>IF(K24&lt;&gt;0,K24+'Basic Price Adjustment'!$E47,"")</f>
        <v>102.84</v>
      </c>
      <c r="M24" s="117">
        <v>105</v>
      </c>
      <c r="N24" s="22">
        <f>IF(M24&lt;&gt;0,M24+'Basic Price Adjustment'!$E47,"")</f>
        <v>103.84</v>
      </c>
      <c r="O24" s="120"/>
      <c r="P24" s="22" t="str">
        <f>IF(O24&lt;&gt;0,O24+'Basic Price Adjustment'!$E47,"")</f>
        <v/>
      </c>
      <c r="Q24" s="120"/>
      <c r="R24" s="22" t="str">
        <f>IF(Q24&lt;&gt;0,Q24+'Basic Price Adjustment'!$E47,"")</f>
        <v/>
      </c>
      <c r="S24" s="117">
        <v>104</v>
      </c>
      <c r="T24" s="22">
        <f>IF(S24&lt;&gt;0,S24+'Basic Price Adjustment'!$E47,"")</f>
        <v>102.84</v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84.14</v>
      </c>
      <c r="E25" s="117">
        <v>67.25</v>
      </c>
      <c r="F25" s="21">
        <f>IF(E25&lt;&gt;0,E25+'Basic Price Adjustment'!$E48,"")</f>
        <v>66.39</v>
      </c>
      <c r="G25" s="117">
        <v>81.400000000000006</v>
      </c>
      <c r="H25" s="21">
        <f>IF(G25&lt;&gt;0,G25+'Basic Price Adjustment'!$E48,"")</f>
        <v>80.540000000000006</v>
      </c>
      <c r="I25" s="117">
        <v>67.25</v>
      </c>
      <c r="J25" s="21">
        <f>IF(I25&lt;&gt;0,I25+'Basic Price Adjustment'!$E48,"")</f>
        <v>66.39</v>
      </c>
      <c r="K25" s="117">
        <v>81</v>
      </c>
      <c r="L25" s="21">
        <f>IF(K25&lt;&gt;0,K25+'Basic Price Adjustment'!$E48,"")</f>
        <v>80.14</v>
      </c>
      <c r="M25" s="117">
        <v>80</v>
      </c>
      <c r="N25" s="21">
        <f>IF(M25&lt;&gt;0,M25+'Basic Price Adjustment'!$E48,"")</f>
        <v>79.14</v>
      </c>
      <c r="O25" s="120">
        <v>78</v>
      </c>
      <c r="P25" s="21">
        <f>IF(O25&lt;&gt;0,O25+'Basic Price Adjustment'!$E48,"")</f>
        <v>77.14</v>
      </c>
      <c r="Q25" s="117">
        <v>84</v>
      </c>
      <c r="R25" s="21">
        <f>IF(Q25&lt;&gt;0,Q25+'Basic Price Adjustment'!$E48,"")</f>
        <v>83.14</v>
      </c>
      <c r="S25" s="117">
        <v>96</v>
      </c>
      <c r="T25" s="21">
        <f>IF(S25&lt;&gt;0,S25+'Basic Price Adjustment'!$E48,"")</f>
        <v>95.14</v>
      </c>
      <c r="U25" s="117"/>
      <c r="V25" s="21" t="str">
        <f>IF(U25&lt;&gt;0,U25+'Basic Price Adjustment'!$E48,"")</f>
        <v/>
      </c>
      <c r="W25" s="117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97.14</v>
      </c>
      <c r="E26" s="117">
        <v>69.2</v>
      </c>
      <c r="F26" s="22">
        <f>IF(E26&lt;&gt;0,E26+'Basic Price Adjustment'!$E49,"")</f>
        <v>68.34</v>
      </c>
      <c r="G26" s="117">
        <v>81.400000000000006</v>
      </c>
      <c r="H26" s="22">
        <f>IF(G26&lt;&gt;0,G26+'Basic Price Adjustment'!$E49,"")</f>
        <v>80.540000000000006</v>
      </c>
      <c r="I26" s="117">
        <v>69.2</v>
      </c>
      <c r="J26" s="22">
        <f>IF(I26&lt;&gt;0,I26+'Basic Price Adjustment'!$E49,"")</f>
        <v>68.34</v>
      </c>
      <c r="K26" s="117">
        <v>90</v>
      </c>
      <c r="L26" s="22">
        <f>IF(K26&lt;&gt;0,K26+'Basic Price Adjustment'!$E49,"")</f>
        <v>89.14</v>
      </c>
      <c r="M26" s="117">
        <v>85</v>
      </c>
      <c r="N26" s="22">
        <f>IF(M26&lt;&gt;0,M26+'Basic Price Adjustment'!$E49,"")</f>
        <v>84.14</v>
      </c>
      <c r="O26" s="120">
        <v>85</v>
      </c>
      <c r="P26" s="22">
        <f>IF(O26&lt;&gt;0,O26+'Basic Price Adjustment'!$E49,"")</f>
        <v>84.14</v>
      </c>
      <c r="Q26" s="117">
        <v>91</v>
      </c>
      <c r="R26" s="22">
        <f>IF(Q26&lt;&gt;0,Q26+'Basic Price Adjustment'!$E49,"")</f>
        <v>90.14</v>
      </c>
      <c r="S26" s="117">
        <v>102</v>
      </c>
      <c r="T26" s="22">
        <f>IF(S26&lt;&gt;0,S26+'Basic Price Adjustment'!$E49,"")</f>
        <v>101.14</v>
      </c>
      <c r="U26" s="117"/>
      <c r="V26" s="22" t="str">
        <f>IF(U26&lt;&gt;0,U26+'Basic Price Adjustment'!$E49,"")</f>
        <v/>
      </c>
      <c r="W26" s="117"/>
      <c r="X26" s="22" t="str">
        <f>IF(W26&lt;&gt;0,W26+'Basic Price Adjustment'!$E49,"")</f>
        <v/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198.9</v>
      </c>
      <c r="G27" s="118">
        <v>215</v>
      </c>
      <c r="H27" s="21">
        <f>IF(G27&lt;&gt;0,G27+'Basic Price Adjustment'!$E50,"")</f>
        <v>213.9</v>
      </c>
      <c r="I27" s="118">
        <v>200</v>
      </c>
      <c r="J27" s="21">
        <f>IF(I27&lt;&gt;0,I27+'Basic Price Adjustment'!$E50,"")</f>
        <v>198.9</v>
      </c>
      <c r="K27" s="118"/>
      <c r="L27" s="21" t="str">
        <f>IF(K27&lt;&gt;0,K27+'Basic Price Adjustment'!$E50,"")</f>
        <v/>
      </c>
      <c r="M27" s="118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18"/>
      <c r="V27" s="21" t="str">
        <f>IF(U27&lt;&gt;0,U27+'Basic Price Adjustment'!$E50,"")</f>
        <v/>
      </c>
      <c r="W27" s="118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98.82</v>
      </c>
      <c r="G28" s="118">
        <v>105</v>
      </c>
      <c r="H28" s="26">
        <f>IF(G28&lt;&gt;0,G28+'Basic Price Adjustment'!$E51,"")</f>
        <v>103.82</v>
      </c>
      <c r="I28" s="118">
        <v>100</v>
      </c>
      <c r="J28" s="26">
        <f>IF(I28&lt;&gt;0,I28+'Basic Price Adjustment'!$E51,"")</f>
        <v>98.82</v>
      </c>
      <c r="K28" s="118"/>
      <c r="L28" s="26" t="str">
        <f>IF(K28&lt;&gt;0,K28+'Basic Price Adjustment'!$E51,"")</f>
        <v/>
      </c>
      <c r="M28" s="118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18"/>
      <c r="V28" s="26" t="str">
        <f>IF(U28&lt;&gt;0,U28+'Basic Price Adjustment'!$E51,"")</f>
        <v/>
      </c>
      <c r="W28" s="118"/>
      <c r="X28" s="26" t="str">
        <f>IF(W28&lt;&gt;0,W28+'Basic Price Adjustment'!$E51,"")</f>
        <v/>
      </c>
    </row>
  </sheetData>
  <mergeCells count="50"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S6:T6"/>
    <mergeCell ref="O7:P7"/>
    <mergeCell ref="Q7:R7"/>
    <mergeCell ref="S7:T7"/>
    <mergeCell ref="K8:L8"/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  <c r="K2" s="155"/>
      <c r="L2" s="155"/>
      <c r="M2" s="155"/>
      <c r="N2" s="155"/>
    </row>
    <row r="3" spans="1:14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64"/>
      <c r="B4" s="165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64"/>
      <c r="B5" s="166" t="s">
        <v>11</v>
      </c>
      <c r="C5" s="174" t="s">
        <v>126</v>
      </c>
      <c r="D5" s="175"/>
      <c r="E5" s="175"/>
      <c r="F5" s="176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172" t="s">
        <v>40</v>
      </c>
      <c r="H6" s="173"/>
      <c r="I6" s="172" t="s">
        <v>41</v>
      </c>
      <c r="J6" s="173"/>
      <c r="K6" s="172" t="s">
        <v>246</v>
      </c>
      <c r="L6" s="173"/>
      <c r="M6" s="172" t="s">
        <v>124</v>
      </c>
      <c r="N6" s="173"/>
    </row>
    <row r="7" spans="1:14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241</v>
      </c>
      <c r="F7" s="183"/>
      <c r="G7" s="182" t="s">
        <v>43</v>
      </c>
      <c r="H7" s="183"/>
      <c r="I7" s="182" t="s">
        <v>16</v>
      </c>
      <c r="J7" s="183"/>
      <c r="K7" s="205">
        <v>38.85622</v>
      </c>
      <c r="L7" s="206"/>
      <c r="M7" s="205">
        <v>38.824260000000002</v>
      </c>
      <c r="N7" s="206"/>
    </row>
    <row r="8" spans="1:14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184" t="s">
        <v>44</v>
      </c>
      <c r="H8" s="185"/>
      <c r="I8" s="184" t="s">
        <v>45</v>
      </c>
      <c r="J8" s="185"/>
      <c r="K8" s="220">
        <v>-82.14385</v>
      </c>
      <c r="L8" s="221"/>
      <c r="M8" s="220">
        <v>-81.750870000000006</v>
      </c>
      <c r="N8" s="22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78.36</v>
      </c>
      <c r="E10" s="129">
        <v>77.27</v>
      </c>
      <c r="F10" s="25">
        <f>IF(E10&lt;&gt;0,E10+'Basic Price Adjustment'!$E33,"")</f>
        <v>76.69</v>
      </c>
      <c r="G10" s="129">
        <v>86.5</v>
      </c>
      <c r="H10" s="25">
        <f>IF(G10&lt;&gt;0,G10+'Basic Price Adjustment'!$E33,"")</f>
        <v>85.92</v>
      </c>
      <c r="I10" s="129">
        <v>86.5</v>
      </c>
      <c r="J10" s="25">
        <f>IF(I10&lt;&gt;0,I10+'Basic Price Adjustment'!$E33,"")</f>
        <v>85.92</v>
      </c>
      <c r="K10" s="129"/>
      <c r="L10" s="25" t="str">
        <f>IF(K10&lt;&gt;0,K10+'Basic Price Adjustment'!$E33,"")</f>
        <v/>
      </c>
      <c r="M10" s="129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79.23</v>
      </c>
      <c r="E11" s="117">
        <v>78.22</v>
      </c>
      <c r="F11" s="21">
        <f>IF(E11&lt;&gt;0,E11+'Basic Price Adjustment'!$E34,"")</f>
        <v>77.56</v>
      </c>
      <c r="G11" s="117">
        <v>86.5</v>
      </c>
      <c r="H11" s="21">
        <f>IF(G11&lt;&gt;0,G11+'Basic Price Adjustment'!$E34,"")</f>
        <v>85.84</v>
      </c>
      <c r="I11" s="117">
        <v>86.5</v>
      </c>
      <c r="J11" s="21">
        <f>IF(I11&lt;&gt;0,I11+'Basic Price Adjustment'!$E34,"")</f>
        <v>85.84</v>
      </c>
      <c r="K11" s="117"/>
      <c r="L11" s="21" t="str">
        <f>IF(K11&lt;&gt;0,K11+'Basic Price Adjustment'!$E34,"")</f>
        <v/>
      </c>
      <c r="M11" s="117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79.959999999999994</v>
      </c>
      <c r="E12" s="117">
        <v>80.12</v>
      </c>
      <c r="F12" s="22">
        <f>IF(E12&lt;&gt;0,E12+'Basic Price Adjustment'!$E35,"")</f>
        <v>79.36</v>
      </c>
      <c r="G12" s="117">
        <v>88</v>
      </c>
      <c r="H12" s="22">
        <f>IF(G12&lt;&gt;0,G12+'Basic Price Adjustment'!$E35,"")</f>
        <v>87.24</v>
      </c>
      <c r="I12" s="117">
        <v>88</v>
      </c>
      <c r="J12" s="22">
        <f>IF(I12&lt;&gt;0,I12+'Basic Price Adjustment'!$E35,"")</f>
        <v>87.24</v>
      </c>
      <c r="K12" s="117">
        <v>92</v>
      </c>
      <c r="L12" s="22">
        <f>IF(K12&lt;&gt;0,K12+'Basic Price Adjustment'!$E35,"")</f>
        <v>91.24</v>
      </c>
      <c r="M12" s="117">
        <v>96</v>
      </c>
      <c r="N12" s="22">
        <f>IF(M12&lt;&gt;0,M12+'Basic Price Adjustment'!$E35,"")</f>
        <v>95.24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79.959999999999994</v>
      </c>
      <c r="E13" s="117">
        <v>80.12</v>
      </c>
      <c r="F13" s="21">
        <f>IF(E13&lt;&gt;0,E13+'Basic Price Adjustment'!$E36,"")</f>
        <v>79.36</v>
      </c>
      <c r="G13" s="117">
        <v>88</v>
      </c>
      <c r="H13" s="21">
        <f>IF(G13&lt;&gt;0,G13+'Basic Price Adjustment'!$E36,"")</f>
        <v>87.24</v>
      </c>
      <c r="I13" s="117">
        <v>88</v>
      </c>
      <c r="J13" s="21">
        <f>IF(I13&lt;&gt;0,I13+'Basic Price Adjustment'!$E36,"")</f>
        <v>87.24</v>
      </c>
      <c r="K13" s="117">
        <v>92</v>
      </c>
      <c r="L13" s="21">
        <f>IF(K13&lt;&gt;0,K13+'Basic Price Adjustment'!$E36,"")</f>
        <v>91.24</v>
      </c>
      <c r="M13" s="117">
        <v>96</v>
      </c>
      <c r="N13" s="21">
        <f>IF(M13&lt;&gt;0,M13+'Basic Price Adjustment'!$E36,"")</f>
        <v>95.24</v>
      </c>
    </row>
    <row r="14" spans="1:14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80.599999999999994</v>
      </c>
      <c r="E14" s="117">
        <v>82.83</v>
      </c>
      <c r="F14" s="22">
        <f>IF(E14&lt;&gt;0,E14+'Basic Price Adjustment'!$E37,"")</f>
        <v>82.039999999999992</v>
      </c>
      <c r="G14" s="117">
        <v>88</v>
      </c>
      <c r="H14" s="22">
        <f>IF(G14&lt;&gt;0,G14+'Basic Price Adjustment'!$E37,"")</f>
        <v>87.21</v>
      </c>
      <c r="I14" s="117">
        <v>88</v>
      </c>
      <c r="J14" s="22">
        <f>IF(I14&lt;&gt;0,I14+'Basic Price Adjustment'!$E37,"")</f>
        <v>87.21</v>
      </c>
      <c r="K14" s="117">
        <v>92</v>
      </c>
      <c r="L14" s="22">
        <f>IF(K14&lt;&gt;0,K14+'Basic Price Adjustment'!$E37,"")</f>
        <v>91.21</v>
      </c>
      <c r="M14" s="117">
        <v>96</v>
      </c>
      <c r="N14" s="22">
        <f>IF(M14&lt;&gt;0,M14+'Basic Price Adjustment'!$E37,"")</f>
        <v>95.21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90.44</v>
      </c>
      <c r="E15" s="117">
        <v>89.57</v>
      </c>
      <c r="F15" s="21">
        <f>IF(E15&lt;&gt;0,E15+'Basic Price Adjustment'!$E38,"")</f>
        <v>88.789999999999992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82.830000000000013</v>
      </c>
      <c r="E16" s="117">
        <v>80.45</v>
      </c>
      <c r="F16" s="22">
        <f>IF(E16&lt;&gt;0,E16+'Basic Price Adjustment'!$E39,"")</f>
        <v>79.740000000000009</v>
      </c>
      <c r="G16" s="117">
        <v>91.5</v>
      </c>
      <c r="H16" s="22">
        <f>IF(G16&lt;&gt;0,G16+'Basic Price Adjustment'!$E39,"")</f>
        <v>90.79</v>
      </c>
      <c r="I16" s="117">
        <v>91.5</v>
      </c>
      <c r="J16" s="22">
        <f>IF(I16&lt;&gt;0,I16+'Basic Price Adjustment'!$E39,"")</f>
        <v>90.79</v>
      </c>
      <c r="K16" s="117"/>
      <c r="L16" s="22" t="str">
        <f>IF(K16&lt;&gt;0,K16+'Basic Price Adjustment'!$E39,"")</f>
        <v/>
      </c>
      <c r="M16" s="117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87.149999999999991</v>
      </c>
      <c r="E17" s="117">
        <v>87.7</v>
      </c>
      <c r="F17" s="21">
        <f>IF(E17&lt;&gt;0,E17+'Basic Price Adjustment'!$E40,"")</f>
        <v>86.75</v>
      </c>
      <c r="G17" s="117">
        <v>95.5</v>
      </c>
      <c r="H17" s="21">
        <f>IF(G17&lt;&gt;0,G17+'Basic Price Adjustment'!$E40,"")</f>
        <v>94.55</v>
      </c>
      <c r="I17" s="117">
        <v>95.5</v>
      </c>
      <c r="J17" s="21">
        <f>IF(I17&lt;&gt;0,I17+'Basic Price Adjustment'!$E40,"")</f>
        <v>94.55</v>
      </c>
      <c r="K17" s="117">
        <v>102</v>
      </c>
      <c r="L17" s="21">
        <f>IF(K17&lt;&gt;0,K17+'Basic Price Adjustment'!$E40,"")</f>
        <v>101.05</v>
      </c>
      <c r="M17" s="117">
        <v>100</v>
      </c>
      <c r="N17" s="21">
        <f>IF(M17&lt;&gt;0,M17+'Basic Price Adjustment'!$E40,"")</f>
        <v>99.05</v>
      </c>
    </row>
    <row r="18" spans="1:14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96.63</v>
      </c>
      <c r="E18" s="117">
        <v>93.17</v>
      </c>
      <c r="F18" s="22">
        <f>IF(E18&lt;&gt;0,E18+'Basic Price Adjustment'!$E41,"")</f>
        <v>92.23</v>
      </c>
      <c r="G18" s="117">
        <v>107.5</v>
      </c>
      <c r="H18" s="22">
        <f>IF(G18&lt;&gt;0,G18+'Basic Price Adjustment'!$E41,"")</f>
        <v>106.56</v>
      </c>
      <c r="I18" s="117">
        <v>107.5</v>
      </c>
      <c r="J18" s="22">
        <f>IF(I18&lt;&gt;0,I18+'Basic Price Adjustment'!$E41,"")</f>
        <v>106.56</v>
      </c>
      <c r="K18" s="117"/>
      <c r="L18" s="22" t="str">
        <f>IF(K18&lt;&gt;0,K18+'Basic Price Adjustment'!$E41,"")</f>
        <v/>
      </c>
      <c r="M18" s="117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87.16</v>
      </c>
      <c r="E19" s="117">
        <v>87.7</v>
      </c>
      <c r="F19" s="21">
        <f>IF(E19&lt;&gt;0,E19+'Basic Price Adjustment'!$E42,"")</f>
        <v>86.76</v>
      </c>
      <c r="G19" s="117">
        <v>95.5</v>
      </c>
      <c r="H19" s="21">
        <f>IF(G19&lt;&gt;0,G19+'Basic Price Adjustment'!$E42,"")</f>
        <v>94.56</v>
      </c>
      <c r="I19" s="117">
        <v>95.5</v>
      </c>
      <c r="J19" s="21">
        <f>IF(I19&lt;&gt;0,I19+'Basic Price Adjustment'!$E42,"")</f>
        <v>94.56</v>
      </c>
      <c r="K19" s="117">
        <v>102</v>
      </c>
      <c r="L19" s="21">
        <f>IF(K19&lt;&gt;0,K19+'Basic Price Adjustment'!$E42,"")</f>
        <v>101.06</v>
      </c>
      <c r="M19" s="117">
        <v>100</v>
      </c>
      <c r="N19" s="21">
        <f>IF(M19&lt;&gt;0,M19+'Basic Price Adjustment'!$E42,"")</f>
        <v>99.06</v>
      </c>
    </row>
    <row r="20" spans="1:14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96.649999999999991</v>
      </c>
      <c r="E20" s="117">
        <v>95.9</v>
      </c>
      <c r="F20" s="22">
        <f>IF(E20&lt;&gt;0,E20+'Basic Price Adjustment'!$E43,"")</f>
        <v>94.98</v>
      </c>
      <c r="G20" s="117">
        <v>104.5</v>
      </c>
      <c r="H20" s="22">
        <f>IF(G20&lt;&gt;0,G20+'Basic Price Adjustment'!$E43,"")</f>
        <v>103.58</v>
      </c>
      <c r="I20" s="117">
        <v>104.5</v>
      </c>
      <c r="J20" s="22">
        <f>IF(I20&lt;&gt;0,I20+'Basic Price Adjustment'!$E43,"")</f>
        <v>103.58</v>
      </c>
      <c r="K20" s="117"/>
      <c r="L20" s="22" t="str">
        <f>IF(K20&lt;&gt;0,K20+'Basic Price Adjustment'!$E43,"")</f>
        <v/>
      </c>
      <c r="M20" s="117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117.72999999999999</v>
      </c>
      <c r="E21" s="117">
        <v>118.91</v>
      </c>
      <c r="F21" s="21">
        <f>IF(E21&lt;&gt;0,E21+'Basic Price Adjustment'!$E44,"")</f>
        <v>117.72999999999999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117.84</v>
      </c>
      <c r="E22" s="117">
        <v>118.95</v>
      </c>
      <c r="F22" s="22">
        <f>IF(E22&lt;&gt;0,E22+'Basic Price Adjustment'!$E45,"")</f>
        <v>117.84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112.81</v>
      </c>
      <c r="E23" s="117">
        <v>103.94</v>
      </c>
      <c r="F23" s="21">
        <f>IF(E23&lt;&gt;0,E23+'Basic Price Adjustment'!$E46,"")</f>
        <v>102.81</v>
      </c>
      <c r="G23" s="117">
        <v>113.5</v>
      </c>
      <c r="H23" s="21">
        <f>IF(G23&lt;&gt;0,G23+'Basic Price Adjustment'!$E46,"")</f>
        <v>112.37</v>
      </c>
      <c r="I23" s="117">
        <v>113.5</v>
      </c>
      <c r="J23" s="21">
        <f>IF(I23&lt;&gt;0,I23+'Basic Price Adjustment'!$E46,"")</f>
        <v>112.37</v>
      </c>
      <c r="K23" s="117"/>
      <c r="L23" s="21" t="str">
        <f>IF(K23&lt;&gt;0,K23+'Basic Price Adjustment'!$E46,"")</f>
        <v/>
      </c>
      <c r="M23" s="117">
        <v>110</v>
      </c>
      <c r="N23" s="21">
        <f>IF(M23&lt;&gt;0,M23+'Basic Price Adjustment'!$E46,"")</f>
        <v>108.87</v>
      </c>
    </row>
    <row r="24" spans="1:14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117.76</v>
      </c>
      <c r="E24" s="117">
        <v>118.92</v>
      </c>
      <c r="F24" s="22">
        <f>IF(E24&lt;&gt;0,E24+'Basic Price Adjustment'!$E47,"")</f>
        <v>117.76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95.36</v>
      </c>
      <c r="E25" s="117">
        <v>96.22</v>
      </c>
      <c r="F25" s="21">
        <f>IF(E25&lt;&gt;0,E25+'Basic Price Adjustment'!$E48,"")</f>
        <v>95.36</v>
      </c>
      <c r="G25" s="117">
        <v>103.5</v>
      </c>
      <c r="H25" s="21">
        <f>IF(G25&lt;&gt;0,G25+'Basic Price Adjustment'!$E48,"")</f>
        <v>102.64</v>
      </c>
      <c r="I25" s="117">
        <v>103.5</v>
      </c>
      <c r="J25" s="21">
        <f>IF(I25&lt;&gt;0,I25+'Basic Price Adjustment'!$E48,"")</f>
        <v>102.64</v>
      </c>
      <c r="K25" s="117"/>
      <c r="L25" s="21" t="str">
        <f>IF(K25&lt;&gt;0,K25+'Basic Price Adjustment'!$E48,"")</f>
        <v/>
      </c>
      <c r="M25" s="117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95.36</v>
      </c>
      <c r="E26" s="117">
        <v>96.22</v>
      </c>
      <c r="F26" s="22">
        <f>IF(E26&lt;&gt;0,E26+'Basic Price Adjustment'!$E49,"")</f>
        <v>95.36</v>
      </c>
      <c r="G26" s="117">
        <v>103.5</v>
      </c>
      <c r="H26" s="22">
        <f>IF(G26&lt;&gt;0,G26+'Basic Price Adjustment'!$E49,"")</f>
        <v>102.64</v>
      </c>
      <c r="I26" s="117">
        <v>103.5</v>
      </c>
      <c r="J26" s="22">
        <f>IF(I26&lt;&gt;0,I26+'Basic Price Adjustment'!$E49,"")</f>
        <v>102.64</v>
      </c>
      <c r="K26" s="117"/>
      <c r="L26" s="22" t="str">
        <f>IF(K26&lt;&gt;0,K26+'Basic Price Adjustment'!$E49,"")</f>
        <v/>
      </c>
      <c r="M26" s="117"/>
      <c r="N26" s="22" t="str">
        <f>IF(M26&lt;&gt;0,M26+'Basic Price Adjustment'!$E49,"")</f>
        <v/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</row>
  </sheetData>
  <mergeCells count="24"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64"/>
      <c r="B4" s="165"/>
      <c r="C4" s="168"/>
      <c r="D4" s="169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174" t="s">
        <v>28</v>
      </c>
      <c r="H5" s="175"/>
      <c r="I5" s="175"/>
      <c r="J5" s="176"/>
    </row>
    <row r="6" spans="1:10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2" t="s">
        <v>33</v>
      </c>
      <c r="H6" s="173"/>
      <c r="I6" s="172" t="s">
        <v>164</v>
      </c>
      <c r="J6" s="173"/>
    </row>
    <row r="7" spans="1:10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205">
        <v>37.773829999999997</v>
      </c>
      <c r="H7" s="206"/>
      <c r="I7" s="205">
        <v>37.820300000000003</v>
      </c>
      <c r="J7" s="206"/>
    </row>
    <row r="8" spans="1:10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207">
        <v>-81.113309999999998</v>
      </c>
      <c r="H8" s="208"/>
      <c r="I8" s="207">
        <v>-82.026579999999996</v>
      </c>
      <c r="J8" s="208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69.42</v>
      </c>
      <c r="E10" s="129">
        <v>78.94</v>
      </c>
      <c r="F10" s="25">
        <f>IF(E10&lt;&gt;0,E10+'Basic Price Adjustment'!$E33,"")</f>
        <v>78.36</v>
      </c>
      <c r="G10" s="129">
        <v>97.5</v>
      </c>
      <c r="H10" s="25">
        <f>IF(G10&lt;&gt;0,G10+'Basic Price Adjustment'!$E33,"")</f>
        <v>96.92</v>
      </c>
      <c r="I10" s="129">
        <v>106.5</v>
      </c>
      <c r="J10" s="25">
        <f>IF(I10&lt;&gt;0,I10+'Basic Price Adjustment'!$E33,"")</f>
        <v>105.92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69.34</v>
      </c>
      <c r="E11" s="117">
        <v>79.89</v>
      </c>
      <c r="F11" s="21">
        <f>IF(E11&lt;&gt;0,E11+'Basic Price Adjustment'!$E34,"")</f>
        <v>79.23</v>
      </c>
      <c r="G11" s="117">
        <v>97.5</v>
      </c>
      <c r="H11" s="21">
        <f>IF(G11&lt;&gt;0,G11+'Basic Price Adjustment'!$E34,"")</f>
        <v>96.84</v>
      </c>
      <c r="I11" s="117">
        <v>106.5</v>
      </c>
      <c r="J11" s="21">
        <f>IF(I11&lt;&gt;0,I11+'Basic Price Adjustment'!$E34,"")</f>
        <v>105.84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79.239999999999995</v>
      </c>
      <c r="E12" s="117">
        <v>80.72</v>
      </c>
      <c r="F12" s="22">
        <f>IF(E12&lt;&gt;0,E12+'Basic Price Adjustment'!$E35,"")</f>
        <v>79.959999999999994</v>
      </c>
      <c r="G12" s="117">
        <v>100.5</v>
      </c>
      <c r="H12" s="22">
        <f>IF(G12&lt;&gt;0,G12+'Basic Price Adjustment'!$E35,"")</f>
        <v>99.74</v>
      </c>
      <c r="I12" s="117">
        <v>113</v>
      </c>
      <c r="J12" s="22">
        <f>IF(I12&lt;&gt;0,I12+'Basic Price Adjustment'!$E35,"")</f>
        <v>112.24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79.239999999999995</v>
      </c>
      <c r="E13" s="117">
        <v>80.72</v>
      </c>
      <c r="F13" s="21">
        <f>IF(E13&lt;&gt;0,E13+'Basic Price Adjustment'!$E36,"")</f>
        <v>79.959999999999994</v>
      </c>
      <c r="G13" s="117">
        <v>100.5</v>
      </c>
      <c r="H13" s="21">
        <f>IF(G13&lt;&gt;0,G13+'Basic Price Adjustment'!$E36,"")</f>
        <v>99.74</v>
      </c>
      <c r="I13" s="117">
        <v>113</v>
      </c>
      <c r="J13" s="21">
        <f>IF(I13&lt;&gt;0,I13+'Basic Price Adjustment'!$E36,"")</f>
        <v>112.24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79.209999999999994</v>
      </c>
      <c r="E14" s="117">
        <v>81.39</v>
      </c>
      <c r="F14" s="22">
        <f>IF(E14&lt;&gt;0,E14+'Basic Price Adjustment'!$E37,"")</f>
        <v>80.599999999999994</v>
      </c>
      <c r="G14" s="117">
        <v>102.5</v>
      </c>
      <c r="H14" s="22">
        <f>IF(G14&lt;&gt;0,G14+'Basic Price Adjustment'!$E37,"")</f>
        <v>101.71</v>
      </c>
      <c r="I14" s="117">
        <v>113</v>
      </c>
      <c r="J14" s="22">
        <f>IF(I14&lt;&gt;0,I14+'Basic Price Adjustment'!$E37,"")</f>
        <v>112.21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90.44</v>
      </c>
      <c r="G15" s="117"/>
      <c r="H15" s="21" t="str">
        <f>IF(G15&lt;&gt;0,G15+'Basic Price Adjustment'!$E38,"")</f>
        <v/>
      </c>
      <c r="I15" s="117">
        <v>118.5</v>
      </c>
      <c r="J15" s="21">
        <f>IF(I15&lt;&gt;0,I15+'Basic Price Adjustment'!$E38,"")</f>
        <v>117.72</v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79.290000000000006</v>
      </c>
      <c r="E16" s="117">
        <v>83.54</v>
      </c>
      <c r="F16" s="22">
        <f>IF(E16&lt;&gt;0,E16+'Basic Price Adjustment'!$E39,"")</f>
        <v>82.830000000000013</v>
      </c>
      <c r="G16" s="117">
        <v>101.25</v>
      </c>
      <c r="H16" s="22">
        <f>IF(G16&lt;&gt;0,G16+'Basic Price Adjustment'!$E39,"")</f>
        <v>100.54</v>
      </c>
      <c r="I16" s="117">
        <v>114.5</v>
      </c>
      <c r="J16" s="22">
        <f>IF(I16&lt;&gt;0,I16+'Basic Price Adjustment'!$E39,"")</f>
        <v>113.79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81.05</v>
      </c>
      <c r="E17" s="117">
        <v>88.1</v>
      </c>
      <c r="F17" s="21">
        <f>IF(E17&lt;&gt;0,E17+'Basic Price Adjustment'!$E40,"")</f>
        <v>87.149999999999991</v>
      </c>
      <c r="G17" s="117">
        <v>106.5</v>
      </c>
      <c r="H17" s="21">
        <f>IF(G17&lt;&gt;0,G17+'Basic Price Adjustment'!$E40,"")</f>
        <v>105.55</v>
      </c>
      <c r="I17" s="117">
        <v>120.5</v>
      </c>
      <c r="J17" s="21">
        <f>IF(I17&lt;&gt;0,I17+'Basic Price Adjustment'!$E40,"")</f>
        <v>119.55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94.06</v>
      </c>
      <c r="E18" s="117">
        <v>97.57</v>
      </c>
      <c r="F18" s="22">
        <f>IF(E18&lt;&gt;0,E18+'Basic Price Adjustment'!$E41,"")</f>
        <v>96.63</v>
      </c>
      <c r="G18" s="117">
        <v>112</v>
      </c>
      <c r="H18" s="22">
        <f>IF(G18&lt;&gt;0,G18+'Basic Price Adjustment'!$E41,"")</f>
        <v>111.06</v>
      </c>
      <c r="I18" s="117">
        <v>122.5</v>
      </c>
      <c r="J18" s="22">
        <f>IF(I18&lt;&gt;0,I18+'Basic Price Adjustment'!$E41,"")</f>
        <v>121.56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82.06</v>
      </c>
      <c r="E19" s="117">
        <v>88.1</v>
      </c>
      <c r="F19" s="21">
        <f>IF(E19&lt;&gt;0,E19+'Basic Price Adjustment'!$E42,"")</f>
        <v>87.16</v>
      </c>
      <c r="G19" s="117">
        <v>106.5</v>
      </c>
      <c r="H19" s="21">
        <f>IF(G19&lt;&gt;0,G19+'Basic Price Adjustment'!$E42,"")</f>
        <v>105.56</v>
      </c>
      <c r="I19" s="117">
        <v>120.5</v>
      </c>
      <c r="J19" s="21">
        <f>IF(I19&lt;&gt;0,I19+'Basic Price Adjustment'!$E42,"")</f>
        <v>119.56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93.08</v>
      </c>
      <c r="E20" s="117">
        <v>97.57</v>
      </c>
      <c r="F20" s="22">
        <f>IF(E20&lt;&gt;0,E20+'Basic Price Adjustment'!$E43,"")</f>
        <v>96.649999999999991</v>
      </c>
      <c r="G20" s="117">
        <v>109</v>
      </c>
      <c r="H20" s="22">
        <f>IF(G20&lt;&gt;0,G20+'Basic Price Adjustment'!$E43,"")</f>
        <v>108.08</v>
      </c>
      <c r="I20" s="117">
        <v>121.5</v>
      </c>
      <c r="J20" s="22">
        <f>IF(I20&lt;&gt;0,I20+'Basic Price Adjustment'!$E43,"")</f>
        <v>120.58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117.72999999999999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117.84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112.81</v>
      </c>
      <c r="G23" s="117">
        <v>119</v>
      </c>
      <c r="H23" s="21">
        <f>IF(G23&lt;&gt;0,G23+'Basic Price Adjustment'!$E46,"")</f>
        <v>117.87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117.76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93.14</v>
      </c>
      <c r="E25" s="117">
        <v>96.22</v>
      </c>
      <c r="F25" s="21">
        <f>IF(E25&lt;&gt;0,E25+'Basic Price Adjustment'!$E48,"")</f>
        <v>95.36</v>
      </c>
      <c r="G25" s="117">
        <v>106</v>
      </c>
      <c r="H25" s="21">
        <f>IF(G25&lt;&gt;0,G25+'Basic Price Adjustment'!$E48,"")</f>
        <v>105.14</v>
      </c>
      <c r="I25" s="117">
        <v>119.5</v>
      </c>
      <c r="J25" s="21">
        <f>IF(I25&lt;&gt;0,I25+'Basic Price Adjustment'!$E48,"")</f>
        <v>118.64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93.14</v>
      </c>
      <c r="E26" s="117">
        <v>96.22</v>
      </c>
      <c r="F26" s="22">
        <f>IF(E26&lt;&gt;0,E26+'Basic Price Adjustment'!$E49,"")</f>
        <v>95.36</v>
      </c>
      <c r="G26" s="117">
        <v>106</v>
      </c>
      <c r="H26" s="22">
        <f>IF(G26&lt;&gt;0,G26+'Basic Price Adjustment'!$E49,"")</f>
        <v>105.14</v>
      </c>
      <c r="I26" s="117">
        <v>119.5</v>
      </c>
      <c r="J26" s="22">
        <f>IF(I26&lt;&gt;0,I26+'Basic Price Adjustment'!$E49,"")</f>
        <v>118.64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I6:J6"/>
    <mergeCell ref="I8:J8"/>
    <mergeCell ref="G8:H8"/>
    <mergeCell ref="E7:F7"/>
    <mergeCell ref="E8:F8"/>
    <mergeCell ref="G7:H7"/>
    <mergeCell ref="I7:J7"/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D10" sqref="D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5" t="s">
        <v>302</v>
      </c>
      <c r="T2" s="155"/>
      <c r="U2" s="157" t="s">
        <v>298</v>
      </c>
      <c r="V2" s="157"/>
    </row>
    <row r="3" spans="1:22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174" t="s">
        <v>249</v>
      </c>
      <c r="T3" s="176"/>
      <c r="U3" s="158" t="s">
        <v>252</v>
      </c>
      <c r="V3" s="159"/>
    </row>
    <row r="4" spans="1:22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178"/>
      <c r="T4" s="179"/>
      <c r="U4" s="71"/>
      <c r="V4" s="53"/>
    </row>
    <row r="5" spans="1:22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174" t="s">
        <v>67</v>
      </c>
      <c r="T5" s="176"/>
      <c r="U5" s="58" t="s">
        <v>28</v>
      </c>
      <c r="V5" s="52"/>
    </row>
    <row r="6" spans="1:22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78" t="s">
        <v>68</v>
      </c>
      <c r="T6" s="179"/>
      <c r="U6" s="168" t="s">
        <v>54</v>
      </c>
      <c r="V6" s="169"/>
    </row>
    <row r="7" spans="1:22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24</v>
      </c>
      <c r="T7" s="171"/>
      <c r="U7" s="170" t="s">
        <v>90</v>
      </c>
      <c r="V7" s="171"/>
    </row>
    <row r="8" spans="1:22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69</v>
      </c>
      <c r="T8" s="181"/>
      <c r="U8" s="180" t="s">
        <v>83</v>
      </c>
      <c r="V8" s="181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54.42</v>
      </c>
      <c r="E10" s="125">
        <v>65.5</v>
      </c>
      <c r="F10" s="25">
        <f>IF(E10&lt;&gt;0,E10+'Basic Price Adjustment'!$E33,"")</f>
        <v>64.92</v>
      </c>
      <c r="G10" s="125">
        <v>55</v>
      </c>
      <c r="H10" s="25">
        <f>IF(G10&lt;&gt;0,G10+'Basic Price Adjustment'!$E33,"")</f>
        <v>54.42</v>
      </c>
      <c r="I10" s="125">
        <v>73.69</v>
      </c>
      <c r="J10" s="25">
        <f>IF(I10&lt;&gt;0,I10+'Basic Price Adjustment'!$E33,"")</f>
        <v>73.11</v>
      </c>
      <c r="K10" s="121">
        <v>67.56</v>
      </c>
      <c r="L10" s="25">
        <f>IF(K10&lt;&gt;0,K10+'Basic Price Adjustment'!$E33,"")</f>
        <v>66.98</v>
      </c>
      <c r="M10" s="121">
        <v>74.430000000000007</v>
      </c>
      <c r="N10" s="25">
        <f>IF(M10&lt;&gt;0,M10+'Basic Price Adjustment'!$E33,"")</f>
        <v>73.850000000000009</v>
      </c>
      <c r="O10" s="125">
        <v>72</v>
      </c>
      <c r="P10" s="25">
        <f>IF(O10&lt;&gt;0,O10+'Basic Price Adjustment'!$E33,"")</f>
        <v>71.42</v>
      </c>
      <c r="Q10" s="125">
        <v>62</v>
      </c>
      <c r="R10" s="25">
        <f>IF(Q10&lt;&gt;0,Q10+'Basic Price Adjustment'!$E33,"")</f>
        <v>61.42</v>
      </c>
      <c r="S10" s="125">
        <v>59.2</v>
      </c>
      <c r="T10" s="25">
        <f>IF(S10&lt;&gt;0,S10+'Basic Price Adjustment'!$E33,"")</f>
        <v>58.620000000000005</v>
      </c>
      <c r="U10" s="125">
        <v>68.25</v>
      </c>
      <c r="V10" s="25">
        <f>IF(U10&lt;&gt;0,U10+'Basic Price Adjustment'!$E33,"")</f>
        <v>67.67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117">
        <v>77.88</v>
      </c>
      <c r="J11" s="21">
        <f>IF(I11&lt;&gt;0,I11+'Basic Price Adjustment'!$E34,"")</f>
        <v>77.22</v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117">
        <v>79</v>
      </c>
      <c r="P11" s="21">
        <f>IF(O11&lt;&gt;0,O11+'Basic Price Adjustment'!$E34,"")</f>
        <v>78.34</v>
      </c>
      <c r="Q11" s="117">
        <v>68</v>
      </c>
      <c r="R11" s="21">
        <f>IF(Q11&lt;&gt;0,Q11+'Basic Price Adjustment'!$E34,"")</f>
        <v>67.34</v>
      </c>
      <c r="S11" s="117">
        <v>62.25</v>
      </c>
      <c r="T11" s="21">
        <f>IF(S11&lt;&gt;0,S11+'Basic Price Adjustment'!$E34,"")</f>
        <v>61.59</v>
      </c>
      <c r="U11" s="117">
        <v>68.25</v>
      </c>
      <c r="V11" s="21">
        <f>IF(U11&lt;&gt;0,U11+'Basic Price Adjustment'!$E34,"")</f>
        <v>67.59</v>
      </c>
    </row>
    <row r="12" spans="1:22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56.99</v>
      </c>
      <c r="E12" s="123">
        <v>68</v>
      </c>
      <c r="F12" s="22">
        <f>IF(E12&lt;&gt;0,E12+'Basic Price Adjustment'!$E35,"")</f>
        <v>67.239999999999995</v>
      </c>
      <c r="G12" s="123">
        <v>57.75</v>
      </c>
      <c r="H12" s="22">
        <f>IF(G12&lt;&gt;0,G12+'Basic Price Adjustment'!$E35,"")</f>
        <v>56.99</v>
      </c>
      <c r="I12" s="123">
        <v>78.16</v>
      </c>
      <c r="J12" s="22">
        <f>IF(I12&lt;&gt;0,I12+'Basic Price Adjustment'!$E35,"")</f>
        <v>77.399999999999991</v>
      </c>
      <c r="K12" s="121">
        <v>73.03</v>
      </c>
      <c r="L12" s="22">
        <f>IF(K12&lt;&gt;0,K12+'Basic Price Adjustment'!$E35,"")</f>
        <v>72.27</v>
      </c>
      <c r="M12" s="121">
        <v>78.3</v>
      </c>
      <c r="N12" s="22">
        <f>IF(M12&lt;&gt;0,M12+'Basic Price Adjustment'!$E35,"")</f>
        <v>77.539999999999992</v>
      </c>
      <c r="O12" s="123">
        <v>77</v>
      </c>
      <c r="P12" s="22">
        <f>IF(O12&lt;&gt;0,O12+'Basic Price Adjustment'!$E35,"")</f>
        <v>76.239999999999995</v>
      </c>
      <c r="Q12" s="123">
        <v>66</v>
      </c>
      <c r="R12" s="22">
        <f>IF(Q12&lt;&gt;0,Q12+'Basic Price Adjustment'!$E35,"")</f>
        <v>65.239999999999995</v>
      </c>
      <c r="S12" s="123">
        <v>61.65</v>
      </c>
      <c r="T12" s="22">
        <f>IF(S12&lt;&gt;0,S12+'Basic Price Adjustment'!$E35,"")</f>
        <v>60.89</v>
      </c>
      <c r="U12" s="123">
        <v>74.25</v>
      </c>
      <c r="V12" s="22">
        <f>IF(U12&lt;&gt;0,U12+'Basic Price Adjustment'!$E35,"")</f>
        <v>73.489999999999995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117">
        <v>78.16</v>
      </c>
      <c r="J13" s="21">
        <f>IF(I13&lt;&gt;0,I13+'Basic Price Adjustment'!$E36,"")</f>
        <v>77.399999999999991</v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117">
        <v>77</v>
      </c>
      <c r="P13" s="21">
        <f>IF(O13&lt;&gt;0,O13+'Basic Price Adjustment'!$E36,"")</f>
        <v>76.239999999999995</v>
      </c>
      <c r="Q13" s="117">
        <v>66</v>
      </c>
      <c r="R13" s="21">
        <f>IF(Q13&lt;&gt;0,Q13+'Basic Price Adjustment'!$E36,"")</f>
        <v>65.239999999999995</v>
      </c>
      <c r="S13" s="117">
        <v>61.65</v>
      </c>
      <c r="T13" s="21">
        <f>IF(S13&lt;&gt;0,S13+'Basic Price Adjustment'!$E36,"")</f>
        <v>60.89</v>
      </c>
      <c r="U13" s="117">
        <v>74.25</v>
      </c>
      <c r="V13" s="21">
        <f>IF(U13&lt;&gt;0,U13+'Basic Price Adjustment'!$E36,"")</f>
        <v>73.489999999999995</v>
      </c>
    </row>
    <row r="14" spans="1:22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57.71</v>
      </c>
      <c r="E14" s="123">
        <v>69</v>
      </c>
      <c r="F14" s="22">
        <f>IF(E14&lt;&gt;0,E14+'Basic Price Adjustment'!$E37,"")</f>
        <v>68.209999999999994</v>
      </c>
      <c r="G14" s="123">
        <v>58.5</v>
      </c>
      <c r="H14" s="22">
        <f>IF(G14&lt;&gt;0,G14+'Basic Price Adjustment'!$E37,"")</f>
        <v>57.71</v>
      </c>
      <c r="I14" s="123">
        <v>78.36</v>
      </c>
      <c r="J14" s="22">
        <f>IF(I14&lt;&gt;0,I14+'Basic Price Adjustment'!$E37,"")</f>
        <v>77.569999999999993</v>
      </c>
      <c r="K14" s="121">
        <v>73.03</v>
      </c>
      <c r="L14" s="22">
        <f>IF(K14&lt;&gt;0,K14+'Basic Price Adjustment'!$E37,"")</f>
        <v>72.239999999999995</v>
      </c>
      <c r="M14" s="121">
        <v>78.36</v>
      </c>
      <c r="N14" s="22">
        <f>IF(M14&lt;&gt;0,M14+'Basic Price Adjustment'!$E37,"")</f>
        <v>77.569999999999993</v>
      </c>
      <c r="O14" s="123">
        <v>77</v>
      </c>
      <c r="P14" s="22">
        <f>IF(O14&lt;&gt;0,O14+'Basic Price Adjustment'!$E37,"")</f>
        <v>76.209999999999994</v>
      </c>
      <c r="Q14" s="123">
        <v>66</v>
      </c>
      <c r="R14" s="22">
        <f>IF(Q14&lt;&gt;0,Q14+'Basic Price Adjustment'!$E37,"")</f>
        <v>65.209999999999994</v>
      </c>
      <c r="S14" s="123">
        <v>60.8</v>
      </c>
      <c r="T14" s="22">
        <f>IF(S14&lt;&gt;0,S14+'Basic Price Adjustment'!$E37,"")</f>
        <v>60.01</v>
      </c>
      <c r="U14" s="123">
        <v>74.25</v>
      </c>
      <c r="V14" s="22">
        <f>IF(U14&lt;&gt;0,U14+'Basic Price Adjustment'!$E37,"")</f>
        <v>73.459999999999994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117">
        <v>82.35</v>
      </c>
      <c r="J15" s="21">
        <f>IF(I15&lt;&gt;0,I15+'Basic Price Adjustment'!$E38,"")</f>
        <v>81.569999999999993</v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117">
        <v>92</v>
      </c>
      <c r="P15" s="21">
        <f>IF(O15&lt;&gt;0,O15+'Basic Price Adjustment'!$E38,"")</f>
        <v>91.22</v>
      </c>
      <c r="Q15" s="117">
        <v>87</v>
      </c>
      <c r="R15" s="21">
        <f>IF(Q15&lt;&gt;0,Q15+'Basic Price Adjustment'!$E38,"")</f>
        <v>86.22</v>
      </c>
      <c r="S15" s="117">
        <v>64.25</v>
      </c>
      <c r="T15" s="21">
        <f>IF(S15&lt;&gt;0,S15+'Basic Price Adjustment'!$E38,"")</f>
        <v>63.47</v>
      </c>
      <c r="U15" s="117">
        <v>80.5</v>
      </c>
      <c r="V15" s="21">
        <f>IF(U15&lt;&gt;0,U15+'Basic Price Adjustment'!$E38,"")</f>
        <v>79.72</v>
      </c>
    </row>
    <row r="16" spans="1:22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60.29</v>
      </c>
      <c r="E16" s="123">
        <v>71.8</v>
      </c>
      <c r="F16" s="22">
        <f>IF(E16&lt;&gt;0,E16+'Basic Price Adjustment'!$E39,"")</f>
        <v>71.09</v>
      </c>
      <c r="G16" s="123">
        <v>61</v>
      </c>
      <c r="H16" s="22">
        <f>IF(G16&lt;&gt;0,G16+'Basic Price Adjustment'!$E39,"")</f>
        <v>60.29</v>
      </c>
      <c r="I16" s="123">
        <v>78.19</v>
      </c>
      <c r="J16" s="22">
        <f>IF(I16&lt;&gt;0,I16+'Basic Price Adjustment'!$E39,"")</f>
        <v>77.48</v>
      </c>
      <c r="K16" s="124">
        <v>73.06</v>
      </c>
      <c r="L16" s="22">
        <f>IF(K16&lt;&gt;0,K16+'Basic Price Adjustment'!$E39,"")</f>
        <v>72.350000000000009</v>
      </c>
      <c r="M16" s="124">
        <v>78.33</v>
      </c>
      <c r="N16" s="22">
        <f>IF(M16&lt;&gt;0,M16+'Basic Price Adjustment'!$E39,"")</f>
        <v>77.62</v>
      </c>
      <c r="O16" s="123">
        <v>79</v>
      </c>
      <c r="P16" s="22">
        <f>IF(O16&lt;&gt;0,O16+'Basic Price Adjustment'!$E39,"")</f>
        <v>78.290000000000006</v>
      </c>
      <c r="Q16" s="123">
        <v>69</v>
      </c>
      <c r="R16" s="22">
        <f>IF(Q16&lt;&gt;0,Q16+'Basic Price Adjustment'!$E39,"")</f>
        <v>68.290000000000006</v>
      </c>
      <c r="S16" s="123">
        <v>66.400000000000006</v>
      </c>
      <c r="T16" s="22">
        <f>IF(S16&lt;&gt;0,S16+'Basic Price Adjustment'!$E39,"")</f>
        <v>65.690000000000012</v>
      </c>
      <c r="U16" s="123">
        <v>75.5</v>
      </c>
      <c r="V16" s="22">
        <f>IF(U16&lt;&gt;0,U16+'Basic Price Adjustment'!$E39,"")</f>
        <v>74.790000000000006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117">
        <v>83.3</v>
      </c>
      <c r="J17" s="21">
        <f>IF(I17&lt;&gt;0,I17+'Basic Price Adjustment'!$E40,"")</f>
        <v>82.35</v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117">
        <v>80.5</v>
      </c>
      <c r="P17" s="21">
        <f>IF(O17&lt;&gt;0,O17+'Basic Price Adjustment'!$E40,"")</f>
        <v>79.55</v>
      </c>
      <c r="Q17" s="117">
        <v>73.5</v>
      </c>
      <c r="R17" s="21">
        <f>IF(Q17&lt;&gt;0,Q17+'Basic Price Adjustment'!$E40,"")</f>
        <v>72.55</v>
      </c>
      <c r="S17" s="117">
        <v>69.45</v>
      </c>
      <c r="T17" s="21">
        <f>IF(S17&lt;&gt;0,S17+'Basic Price Adjustment'!$E40,"")</f>
        <v>68.5</v>
      </c>
      <c r="U17" s="117">
        <v>81</v>
      </c>
      <c r="V17" s="21">
        <f>IF(U17&lt;&gt;0,U17+'Basic Price Adjustment'!$E40,"")</f>
        <v>80.05</v>
      </c>
    </row>
    <row r="18" spans="1:22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69.710000000000008</v>
      </c>
      <c r="E18" s="123">
        <v>80.3</v>
      </c>
      <c r="F18" s="22">
        <f>IF(E18&lt;&gt;0,E18+'Basic Price Adjustment'!$E41,"")</f>
        <v>79.36</v>
      </c>
      <c r="G18" s="123">
        <v>70.650000000000006</v>
      </c>
      <c r="H18" s="22">
        <f>IF(G18&lt;&gt;0,G18+'Basic Price Adjustment'!$E41,"")</f>
        <v>69.710000000000008</v>
      </c>
      <c r="I18" s="123">
        <v>88.54</v>
      </c>
      <c r="J18" s="22">
        <f>IF(I18&lt;&gt;0,I18+'Basic Price Adjustment'!$E41,"")</f>
        <v>87.600000000000009</v>
      </c>
      <c r="K18" s="121">
        <v>83.19</v>
      </c>
      <c r="L18" s="22">
        <f>IF(K18&lt;&gt;0,K18+'Basic Price Adjustment'!$E41,"")</f>
        <v>82.25</v>
      </c>
      <c r="M18" s="121">
        <v>88.54</v>
      </c>
      <c r="N18" s="22">
        <f>IF(M18&lt;&gt;0,M18+'Basic Price Adjustment'!$E41,"")</f>
        <v>87.600000000000009</v>
      </c>
      <c r="O18" s="123">
        <v>82.5</v>
      </c>
      <c r="P18" s="22">
        <f>IF(O18&lt;&gt;0,O18+'Basic Price Adjustment'!$E41,"")</f>
        <v>81.56</v>
      </c>
      <c r="Q18" s="123">
        <v>75.5</v>
      </c>
      <c r="R18" s="22">
        <f>IF(Q18&lt;&gt;0,Q18+'Basic Price Adjustment'!$E41,"")</f>
        <v>74.56</v>
      </c>
      <c r="S18" s="123">
        <v>72.2</v>
      </c>
      <c r="T18" s="22">
        <f>IF(S18&lt;&gt;0,S18+'Basic Price Adjustment'!$E41,"")</f>
        <v>71.260000000000005</v>
      </c>
      <c r="U18" s="123">
        <v>83.5</v>
      </c>
      <c r="V18" s="22">
        <f>IF(U18&lt;&gt;0,U18+'Basic Price Adjustment'!$E41,"")</f>
        <v>82.56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117">
        <v>83.31</v>
      </c>
      <c r="J19" s="21">
        <f>IF(I19&lt;&gt;0,I19+'Basic Price Adjustment'!$E42,"")</f>
        <v>82.37</v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117">
        <v>80.5</v>
      </c>
      <c r="P19" s="21">
        <f>IF(O19&lt;&gt;0,O19+'Basic Price Adjustment'!$E42,"")</f>
        <v>79.56</v>
      </c>
      <c r="Q19" s="117">
        <v>73.5</v>
      </c>
      <c r="R19" s="21">
        <f>IF(Q19&lt;&gt;0,Q19+'Basic Price Adjustment'!$E42,"")</f>
        <v>72.56</v>
      </c>
      <c r="S19" s="117">
        <v>69.45</v>
      </c>
      <c r="T19" s="21">
        <f>IF(S19&lt;&gt;0,S19+'Basic Price Adjustment'!$E42,"")</f>
        <v>68.510000000000005</v>
      </c>
      <c r="U19" s="117">
        <v>81</v>
      </c>
      <c r="V19" s="21">
        <f>IF(U19&lt;&gt;0,U19+'Basic Price Adjustment'!$E42,"")</f>
        <v>80.06</v>
      </c>
    </row>
    <row r="20" spans="1:22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66.88</v>
      </c>
      <c r="E20" s="123">
        <v>78</v>
      </c>
      <c r="F20" s="22">
        <f>IF(E20&lt;&gt;0,E20+'Basic Price Adjustment'!$E43,"")</f>
        <v>77.08</v>
      </c>
      <c r="G20" s="123">
        <v>67.8</v>
      </c>
      <c r="H20" s="22">
        <f>IF(G20&lt;&gt;0,G20+'Basic Price Adjustment'!$E43,"")</f>
        <v>66.88</v>
      </c>
      <c r="I20" s="123">
        <v>88.7</v>
      </c>
      <c r="J20" s="22">
        <f>IF(I20&lt;&gt;0,I20+'Basic Price Adjustment'!$E43,"")</f>
        <v>87.78</v>
      </c>
      <c r="K20" s="121">
        <v>83.2</v>
      </c>
      <c r="L20" s="22">
        <f>IF(K20&lt;&gt;0,K20+'Basic Price Adjustment'!$E43,"")</f>
        <v>82.28</v>
      </c>
      <c r="M20" s="121">
        <v>88.7</v>
      </c>
      <c r="N20" s="22">
        <f>IF(M20&lt;&gt;0,M20+'Basic Price Adjustment'!$E43,"")</f>
        <v>87.78</v>
      </c>
      <c r="O20" s="123">
        <v>100</v>
      </c>
      <c r="P20" s="22">
        <f>IF(O20&lt;&gt;0,O20+'Basic Price Adjustment'!$E43,"")</f>
        <v>99.08</v>
      </c>
      <c r="Q20" s="123">
        <v>93</v>
      </c>
      <c r="R20" s="22">
        <f>IF(Q20&lt;&gt;0,Q20+'Basic Price Adjustment'!$E43,"")</f>
        <v>92.08</v>
      </c>
      <c r="S20" s="123">
        <v>71.3</v>
      </c>
      <c r="T20" s="22">
        <f>IF(S20&lt;&gt;0,S20+'Basic Price Adjustment'!$E43,"")</f>
        <v>70.38</v>
      </c>
      <c r="U20" s="123">
        <v>83.5</v>
      </c>
      <c r="V20" s="22">
        <f>IF(U20&lt;&gt;0,U20+'Basic Price Adjustment'!$E43,"")</f>
        <v>82.58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117">
        <v>104.61</v>
      </c>
      <c r="J21" s="21">
        <f>IF(I21&lt;&gt;0,I21+'Basic Price Adjustment'!$E44,"")</f>
        <v>103.42999999999999</v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117">
        <v>112</v>
      </c>
      <c r="P21" s="21">
        <f>IF(O21&lt;&gt;0,O21+'Basic Price Adjustment'!$E44,"")</f>
        <v>110.82</v>
      </c>
      <c r="Q21" s="117">
        <v>95</v>
      </c>
      <c r="R21" s="21">
        <f>IF(Q21&lt;&gt;0,Q21+'Basic Price Adjustment'!$E44,"")</f>
        <v>93.82</v>
      </c>
      <c r="S21" s="117">
        <v>98</v>
      </c>
      <c r="T21" s="21">
        <f>IF(S21&lt;&gt;0,S21+'Basic Price Adjustment'!$E44,"")</f>
        <v>96.82</v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101.89</v>
      </c>
      <c r="E22" s="123">
        <v>107</v>
      </c>
      <c r="F22" s="22">
        <f>IF(E22&lt;&gt;0,E22+'Basic Price Adjustment'!$E45,"")</f>
        <v>105.89</v>
      </c>
      <c r="G22" s="123">
        <v>103</v>
      </c>
      <c r="H22" s="22">
        <f>IF(G22&lt;&gt;0,G22+'Basic Price Adjustment'!$E45,"")</f>
        <v>101.89</v>
      </c>
      <c r="I22" s="123">
        <v>107.35</v>
      </c>
      <c r="J22" s="22">
        <f>IF(I22&lt;&gt;0,I22+'Basic Price Adjustment'!$E45,"")</f>
        <v>106.24</v>
      </c>
      <c r="K22" s="124">
        <v>93.47</v>
      </c>
      <c r="L22" s="22">
        <f>IF(K22&lt;&gt;0,K22+'Basic Price Adjustment'!$E45,"")</f>
        <v>92.36</v>
      </c>
      <c r="M22" s="124">
        <v>115.06</v>
      </c>
      <c r="N22" s="22">
        <f>IF(M22&lt;&gt;0,M22+'Basic Price Adjustment'!$E45,"")</f>
        <v>113.95</v>
      </c>
      <c r="O22" s="123">
        <v>124</v>
      </c>
      <c r="P22" s="22">
        <f>IF(O22&lt;&gt;0,O22+'Basic Price Adjustment'!$E45,"")</f>
        <v>122.89</v>
      </c>
      <c r="Q22" s="123">
        <v>116</v>
      </c>
      <c r="R22" s="22">
        <f>IF(Q22&lt;&gt;0,Q22+'Basic Price Adjustment'!$E45,"")</f>
        <v>114.89</v>
      </c>
      <c r="S22" s="123">
        <v>100</v>
      </c>
      <c r="T22" s="22">
        <f>IF(S22&lt;&gt;0,S22+'Basic Price Adjustment'!$E45,"")</f>
        <v>98.89</v>
      </c>
      <c r="U22" s="123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117">
        <v>100.87</v>
      </c>
      <c r="J23" s="21">
        <f>IF(I23&lt;&gt;0,I23+'Basic Price Adjustment'!$E46,"")</f>
        <v>99.740000000000009</v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117">
        <v>110</v>
      </c>
      <c r="P23" s="21">
        <f>IF(O23&lt;&gt;0,O23+'Basic Price Adjustment'!$E46,"")</f>
        <v>108.87</v>
      </c>
      <c r="Q23" s="117">
        <v>94</v>
      </c>
      <c r="R23" s="21">
        <f>IF(Q23&lt;&gt;0,Q23+'Basic Price Adjustment'!$E46,"")</f>
        <v>92.87</v>
      </c>
      <c r="S23" s="117">
        <v>83.05</v>
      </c>
      <c r="T23" s="21">
        <f>IF(S23&lt;&gt;0,S23+'Basic Price Adjustment'!$E46,"")</f>
        <v>81.92</v>
      </c>
      <c r="U23" s="117">
        <v>101.5</v>
      </c>
      <c r="V23" s="21">
        <f>IF(U23&lt;&gt;0,U23+'Basic Price Adjustment'!$E46,"")</f>
        <v>100.37</v>
      </c>
    </row>
    <row r="24" spans="1:22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78.84</v>
      </c>
      <c r="E24" s="123">
        <v>97</v>
      </c>
      <c r="F24" s="22">
        <f>IF(E24&lt;&gt;0,E24+'Basic Price Adjustment'!$E47,"")</f>
        <v>95.84</v>
      </c>
      <c r="G24" s="123">
        <v>80</v>
      </c>
      <c r="H24" s="22">
        <f>IF(G24&lt;&gt;0,G24+'Basic Price Adjustment'!$E47,"")</f>
        <v>78.84</v>
      </c>
      <c r="I24" s="123">
        <v>104.33</v>
      </c>
      <c r="J24" s="22">
        <f>IF(I24&lt;&gt;0,I24+'Basic Price Adjustment'!$E47,"")</f>
        <v>103.17</v>
      </c>
      <c r="K24" s="124">
        <v>97.42</v>
      </c>
      <c r="L24" s="22">
        <f>IF(K24&lt;&gt;0,K24+'Basic Price Adjustment'!$E47,"")</f>
        <v>96.26</v>
      </c>
      <c r="M24" s="124">
        <v>111.37</v>
      </c>
      <c r="N24" s="22">
        <f>IF(M24&lt;&gt;0,M24+'Basic Price Adjustment'!$E47,"")</f>
        <v>110.21000000000001</v>
      </c>
      <c r="O24" s="123">
        <v>121</v>
      </c>
      <c r="P24" s="22">
        <f>IF(O24&lt;&gt;0,O24+'Basic Price Adjustment'!$E47,"")</f>
        <v>119.84</v>
      </c>
      <c r="Q24" s="123">
        <v>120</v>
      </c>
      <c r="R24" s="22">
        <f>IF(Q24&lt;&gt;0,Q24+'Basic Price Adjustment'!$E47,"")</f>
        <v>118.84</v>
      </c>
      <c r="S24" s="123">
        <v>85.55</v>
      </c>
      <c r="T24" s="22">
        <f>IF(S24&lt;&gt;0,S24+'Basic Price Adjustment'!$E47,"")</f>
        <v>84.39</v>
      </c>
      <c r="U24" s="123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117">
        <v>89.45</v>
      </c>
      <c r="J25" s="21">
        <f>IF(I25&lt;&gt;0,I25+'Basic Price Adjustment'!$E48,"")</f>
        <v>88.59</v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117">
        <v>80</v>
      </c>
      <c r="P25" s="21">
        <f>IF(O25&lt;&gt;0,O25+'Basic Price Adjustment'!$E48,"")</f>
        <v>79.14</v>
      </c>
      <c r="Q25" s="117">
        <v>73</v>
      </c>
      <c r="R25" s="21">
        <f>IF(Q25&lt;&gt;0,Q25+'Basic Price Adjustment'!$E48,"")</f>
        <v>72.14</v>
      </c>
      <c r="S25" s="117">
        <v>69.099999999999994</v>
      </c>
      <c r="T25" s="21">
        <f>IF(S25&lt;&gt;0,S25+'Basic Price Adjustment'!$E48,"")</f>
        <v>68.239999999999995</v>
      </c>
      <c r="U25" s="117">
        <v>79</v>
      </c>
      <c r="V25" s="21">
        <f>IF(U25&lt;&gt;0,U25+'Basic Price Adjustment'!$E48,"")</f>
        <v>78.14</v>
      </c>
    </row>
    <row r="26" spans="1:22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68.34</v>
      </c>
      <c r="E26" s="123">
        <v>81.400000000000006</v>
      </c>
      <c r="F26" s="22">
        <f>IF(E26&lt;&gt;0,E26+'Basic Price Adjustment'!$E49,"")</f>
        <v>80.540000000000006</v>
      </c>
      <c r="G26" s="123">
        <v>69.2</v>
      </c>
      <c r="H26" s="22">
        <f>IF(G26&lt;&gt;0,G26+'Basic Price Adjustment'!$E49,"")</f>
        <v>68.34</v>
      </c>
      <c r="I26" s="123">
        <v>92.33</v>
      </c>
      <c r="J26" s="22">
        <f>IF(I26&lt;&gt;0,I26+'Basic Price Adjustment'!$E49,"")</f>
        <v>91.47</v>
      </c>
      <c r="K26" s="124">
        <v>82.75</v>
      </c>
      <c r="L26" s="22">
        <f>IF(K26&lt;&gt;0,K26+'Basic Price Adjustment'!$E49,"")</f>
        <v>81.89</v>
      </c>
      <c r="M26" s="124">
        <v>95.88</v>
      </c>
      <c r="N26" s="22">
        <f>IF(M26&lt;&gt;0,M26+'Basic Price Adjustment'!$E49,"")</f>
        <v>95.02</v>
      </c>
      <c r="O26" s="123">
        <v>102</v>
      </c>
      <c r="P26" s="22">
        <f>IF(O26&lt;&gt;0,O26+'Basic Price Adjustment'!$E49,"")</f>
        <v>101.14</v>
      </c>
      <c r="Q26" s="123">
        <v>97</v>
      </c>
      <c r="R26" s="22">
        <f>IF(Q26&lt;&gt;0,Q26+'Basic Price Adjustment'!$E49,"")</f>
        <v>96.14</v>
      </c>
      <c r="S26" s="123">
        <v>71.3</v>
      </c>
      <c r="T26" s="22">
        <f>IF(S26&lt;&gt;0,S26+'Basic Price Adjustment'!$E49,"")</f>
        <v>70.44</v>
      </c>
      <c r="U26" s="123">
        <v>79</v>
      </c>
      <c r="V26" s="22">
        <f>IF(U26&lt;&gt;0,U26+'Basic Price Adjustment'!$E49,"")</f>
        <v>78.14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29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69</v>
      </c>
      <c r="B28" s="46" t="s">
        <v>121</v>
      </c>
      <c r="C28" s="122">
        <v>100</v>
      </c>
      <c r="D28" s="26">
        <f>IF(C28&lt;&gt;0,C28+'Basic Price Adjustment'!$E51,"")</f>
        <v>98.82</v>
      </c>
      <c r="E28" s="31">
        <v>105</v>
      </c>
      <c r="F28" s="26">
        <f>IF(E28&lt;&gt;0,E28+'Basic Price Adjustment'!$E51,"")</f>
        <v>103.82</v>
      </c>
      <c r="G28" s="122">
        <v>100</v>
      </c>
      <c r="H28" s="26">
        <f>IF(G28&lt;&gt;0,G28+'Basic Price Adjustment'!$E51,"")</f>
        <v>98.82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C2:H2"/>
    <mergeCell ref="I2:N2"/>
    <mergeCell ref="O2:R2"/>
    <mergeCell ref="S2:T2"/>
    <mergeCell ref="U2:V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64"/>
      <c r="B4" s="165"/>
      <c r="C4" s="168"/>
      <c r="D4" s="169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174" t="s">
        <v>28</v>
      </c>
      <c r="H5" s="175"/>
      <c r="I5" s="175"/>
      <c r="J5" s="176"/>
    </row>
    <row r="6" spans="1:10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2" t="s">
        <v>33</v>
      </c>
      <c r="H6" s="173"/>
      <c r="I6" s="168" t="s">
        <v>29</v>
      </c>
      <c r="J6" s="169"/>
    </row>
    <row r="7" spans="1:10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205">
        <v>37.773829999999997</v>
      </c>
      <c r="H7" s="206"/>
      <c r="I7" s="170">
        <v>37.314920000000001</v>
      </c>
      <c r="J7" s="171"/>
    </row>
    <row r="8" spans="1:10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207">
        <v>-81.113309999999998</v>
      </c>
      <c r="H8" s="208"/>
      <c r="I8" s="195">
        <v>-81.055449999999993</v>
      </c>
      <c r="J8" s="22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69.42</v>
      </c>
      <c r="E10" s="129">
        <v>78.94</v>
      </c>
      <c r="F10" s="25">
        <f>IF(E10&lt;&gt;0,E10+'Basic Price Adjustment'!$E33,"")</f>
        <v>78.36</v>
      </c>
      <c r="G10" s="129">
        <v>97.5</v>
      </c>
      <c r="H10" s="25">
        <f>IF(G10&lt;&gt;0,G10+'Basic Price Adjustment'!$E33,"")</f>
        <v>96.92</v>
      </c>
      <c r="I10" s="129">
        <v>78</v>
      </c>
      <c r="J10" s="25">
        <f>IF(I10&lt;&gt;0,I10+'Basic Price Adjustment'!$E33,"")</f>
        <v>77.42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69.34</v>
      </c>
      <c r="E11" s="117">
        <v>79.89</v>
      </c>
      <c r="F11" s="21">
        <f>IF(E11&lt;&gt;0,E11+'Basic Price Adjustment'!$E34,"")</f>
        <v>79.23</v>
      </c>
      <c r="G11" s="117">
        <v>97.5</v>
      </c>
      <c r="H11" s="21">
        <f>IF(G11&lt;&gt;0,G11+'Basic Price Adjustment'!$E34,"")</f>
        <v>96.84</v>
      </c>
      <c r="I11" s="117">
        <v>78</v>
      </c>
      <c r="J11" s="21">
        <f>IF(I11&lt;&gt;0,I11+'Basic Price Adjustment'!$E34,"")</f>
        <v>77.34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79.239999999999995</v>
      </c>
      <c r="E12" s="117">
        <v>80.72</v>
      </c>
      <c r="F12" s="22">
        <f>IF(E12&lt;&gt;0,E12+'Basic Price Adjustment'!$E35,"")</f>
        <v>79.959999999999994</v>
      </c>
      <c r="G12" s="117">
        <v>100.5</v>
      </c>
      <c r="H12" s="22">
        <f>IF(G12&lt;&gt;0,G12+'Basic Price Adjustment'!$E35,"")</f>
        <v>99.74</v>
      </c>
      <c r="I12" s="117">
        <v>87.35</v>
      </c>
      <c r="J12" s="22">
        <f>IF(I12&lt;&gt;0,I12+'Basic Price Adjustment'!$E35,"")</f>
        <v>86.589999999999989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79.239999999999995</v>
      </c>
      <c r="E13" s="117">
        <v>80.72</v>
      </c>
      <c r="F13" s="21">
        <f>IF(E13&lt;&gt;0,E13+'Basic Price Adjustment'!$E36,"")</f>
        <v>79.959999999999994</v>
      </c>
      <c r="G13" s="117">
        <v>100.5</v>
      </c>
      <c r="H13" s="21">
        <f>IF(G13&lt;&gt;0,G13+'Basic Price Adjustment'!$E36,"")</f>
        <v>99.74</v>
      </c>
      <c r="I13" s="117">
        <v>87.5</v>
      </c>
      <c r="J13" s="21">
        <f>IF(I13&lt;&gt;0,I13+'Basic Price Adjustment'!$E36,"")</f>
        <v>86.74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79.209999999999994</v>
      </c>
      <c r="E14" s="117">
        <v>81.39</v>
      </c>
      <c r="F14" s="22">
        <f>IF(E14&lt;&gt;0,E14+'Basic Price Adjustment'!$E37,"")</f>
        <v>80.599999999999994</v>
      </c>
      <c r="G14" s="117">
        <v>102.5</v>
      </c>
      <c r="H14" s="22">
        <f>IF(G14&lt;&gt;0,G14+'Basic Price Adjustment'!$E37,"")</f>
        <v>101.71</v>
      </c>
      <c r="I14" s="117">
        <v>87.5</v>
      </c>
      <c r="J14" s="22">
        <f>IF(I14&lt;&gt;0,I14+'Basic Price Adjustment'!$E37,"")</f>
        <v>86.71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90.44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79.290000000000006</v>
      </c>
      <c r="E16" s="117">
        <v>83.54</v>
      </c>
      <c r="F16" s="22">
        <f>IF(E16&lt;&gt;0,E16+'Basic Price Adjustment'!$E39,"")</f>
        <v>82.830000000000013</v>
      </c>
      <c r="G16" s="117">
        <v>101.25</v>
      </c>
      <c r="H16" s="22">
        <f>IF(G16&lt;&gt;0,G16+'Basic Price Adjustment'!$E39,"")</f>
        <v>100.54</v>
      </c>
      <c r="I16" s="117">
        <v>88</v>
      </c>
      <c r="J16" s="22">
        <f>IF(I16&lt;&gt;0,I16+'Basic Price Adjustment'!$E39,"")</f>
        <v>87.29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81.05</v>
      </c>
      <c r="E17" s="117">
        <v>88.1</v>
      </c>
      <c r="F17" s="21">
        <f>IF(E17&lt;&gt;0,E17+'Basic Price Adjustment'!$E40,"")</f>
        <v>87.149999999999991</v>
      </c>
      <c r="G17" s="117">
        <v>106.5</v>
      </c>
      <c r="H17" s="21">
        <f>IF(G17&lt;&gt;0,G17+'Basic Price Adjustment'!$E40,"")</f>
        <v>105.55</v>
      </c>
      <c r="I17" s="117">
        <v>90.5</v>
      </c>
      <c r="J17" s="21">
        <f>IF(I17&lt;&gt;0,I17+'Basic Price Adjustment'!$E40,"")</f>
        <v>89.55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94.06</v>
      </c>
      <c r="E18" s="117">
        <v>97.57</v>
      </c>
      <c r="F18" s="22">
        <f>IF(E18&lt;&gt;0,E18+'Basic Price Adjustment'!$E41,"")</f>
        <v>96.63</v>
      </c>
      <c r="G18" s="117">
        <v>112</v>
      </c>
      <c r="H18" s="22">
        <f>IF(G18&lt;&gt;0,G18+'Basic Price Adjustment'!$E41,"")</f>
        <v>111.06</v>
      </c>
      <c r="I18" s="117">
        <v>104.5</v>
      </c>
      <c r="J18" s="22">
        <f>IF(I18&lt;&gt;0,I18+'Basic Price Adjustment'!$E41,"")</f>
        <v>103.56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82.06</v>
      </c>
      <c r="E19" s="117">
        <v>88.1</v>
      </c>
      <c r="F19" s="21">
        <f>IF(E19&lt;&gt;0,E19+'Basic Price Adjustment'!$E42,"")</f>
        <v>87.16</v>
      </c>
      <c r="G19" s="117">
        <v>106.5</v>
      </c>
      <c r="H19" s="21">
        <f>IF(G19&lt;&gt;0,G19+'Basic Price Adjustment'!$E42,"")</f>
        <v>105.56</v>
      </c>
      <c r="I19" s="117">
        <v>90.5</v>
      </c>
      <c r="J19" s="21">
        <f>IF(I19&lt;&gt;0,I19+'Basic Price Adjustment'!$E42,"")</f>
        <v>89.56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93.08</v>
      </c>
      <c r="E20" s="117">
        <v>97.57</v>
      </c>
      <c r="F20" s="22">
        <f>IF(E20&lt;&gt;0,E20+'Basic Price Adjustment'!$E43,"")</f>
        <v>96.649999999999991</v>
      </c>
      <c r="G20" s="117">
        <v>109</v>
      </c>
      <c r="H20" s="22">
        <f>IF(G20&lt;&gt;0,G20+'Basic Price Adjustment'!$E43,"")</f>
        <v>108.08</v>
      </c>
      <c r="I20" s="117">
        <v>103.5</v>
      </c>
      <c r="J20" s="22">
        <f>IF(I20&lt;&gt;0,I20+'Basic Price Adjustment'!$E43,"")</f>
        <v>102.58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117.72999999999999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117.84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112.81</v>
      </c>
      <c r="G23" s="117">
        <v>119</v>
      </c>
      <c r="H23" s="21">
        <f>IF(G23&lt;&gt;0,G23+'Basic Price Adjustment'!$E46,"")</f>
        <v>117.87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117.76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93.14</v>
      </c>
      <c r="E25" s="117">
        <v>96.22</v>
      </c>
      <c r="F25" s="21">
        <f>IF(E25&lt;&gt;0,E25+'Basic Price Adjustment'!$E48,"")</f>
        <v>95.36</v>
      </c>
      <c r="G25" s="117">
        <v>106</v>
      </c>
      <c r="H25" s="21">
        <f>IF(G25&lt;&gt;0,G25+'Basic Price Adjustment'!$E48,"")</f>
        <v>105.14</v>
      </c>
      <c r="I25" s="117">
        <v>102.5</v>
      </c>
      <c r="J25" s="21">
        <f>IF(I25&lt;&gt;0,I25+'Basic Price Adjustment'!$E48,"")</f>
        <v>101.64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93.14</v>
      </c>
      <c r="E26" s="117">
        <v>96.22</v>
      </c>
      <c r="F26" s="22">
        <f>IF(E26&lt;&gt;0,E26+'Basic Price Adjustment'!$E49,"")</f>
        <v>95.36</v>
      </c>
      <c r="G26" s="117">
        <v>106</v>
      </c>
      <c r="H26" s="22">
        <f>IF(G26&lt;&gt;0,G26+'Basic Price Adjustment'!$E49,"")</f>
        <v>105.14</v>
      </c>
      <c r="I26" s="117">
        <v>102.5</v>
      </c>
      <c r="J26" s="22">
        <f>IF(I26&lt;&gt;0,I26+'Basic Price Adjustment'!$E49,"")</f>
        <v>101.64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G5:J5"/>
    <mergeCell ref="G6:H6"/>
    <mergeCell ref="G8:H8"/>
    <mergeCell ref="I8:J8"/>
    <mergeCell ref="E7:F7"/>
    <mergeCell ref="E8:F8"/>
    <mergeCell ref="I6:J6"/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55" t="s">
        <v>312</v>
      </c>
      <c r="D2" s="155"/>
      <c r="E2" s="155" t="s">
        <v>304</v>
      </c>
      <c r="F2" s="155"/>
      <c r="G2" s="155" t="s">
        <v>298</v>
      </c>
      <c r="H2" s="155"/>
    </row>
    <row r="3" spans="1:8" s="27" customFormat="1" ht="30" customHeight="1" thickBot="1" x14ac:dyDescent="0.25">
      <c r="A3" s="163" t="s">
        <v>10</v>
      </c>
      <c r="B3" s="136" t="s">
        <v>245</v>
      </c>
      <c r="C3" s="174" t="s">
        <v>256</v>
      </c>
      <c r="D3" s="176"/>
      <c r="E3" s="174" t="s">
        <v>257</v>
      </c>
      <c r="F3" s="176"/>
      <c r="G3" s="174" t="s">
        <v>252</v>
      </c>
      <c r="H3" s="176"/>
    </row>
    <row r="4" spans="1:8" s="27" customFormat="1" ht="30" customHeight="1" x14ac:dyDescent="0.2">
      <c r="A4" s="164"/>
      <c r="B4" s="166" t="s">
        <v>11</v>
      </c>
      <c r="C4" s="174" t="s">
        <v>95</v>
      </c>
      <c r="D4" s="176"/>
      <c r="E4" s="58" t="s">
        <v>122</v>
      </c>
      <c r="F4" s="52"/>
      <c r="G4" s="174" t="s">
        <v>28</v>
      </c>
      <c r="H4" s="176"/>
    </row>
    <row r="5" spans="1:8" s="27" customFormat="1" ht="30" customHeight="1" thickBot="1" x14ac:dyDescent="0.25">
      <c r="A5" s="164"/>
      <c r="B5" s="167"/>
      <c r="C5" s="168" t="s">
        <v>71</v>
      </c>
      <c r="D5" s="169"/>
      <c r="E5" s="168" t="s">
        <v>156</v>
      </c>
      <c r="F5" s="169"/>
      <c r="G5" s="178" t="s">
        <v>242</v>
      </c>
      <c r="H5" s="179"/>
    </row>
    <row r="6" spans="1:8" ht="20.100000000000001" customHeight="1" x14ac:dyDescent="0.2">
      <c r="A6" s="164"/>
      <c r="B6" s="23" t="s">
        <v>15</v>
      </c>
      <c r="C6" s="170" t="s">
        <v>72</v>
      </c>
      <c r="D6" s="171"/>
      <c r="E6" s="170" t="s">
        <v>140</v>
      </c>
      <c r="F6" s="171"/>
      <c r="G6" s="170" t="s">
        <v>243</v>
      </c>
      <c r="H6" s="171"/>
    </row>
    <row r="7" spans="1:8" ht="20.100000000000001" customHeight="1" thickBot="1" x14ac:dyDescent="0.25">
      <c r="A7" s="165"/>
      <c r="B7" s="24"/>
      <c r="C7" s="180" t="s">
        <v>73</v>
      </c>
      <c r="D7" s="181"/>
      <c r="E7" s="180" t="s">
        <v>141</v>
      </c>
      <c r="F7" s="181"/>
      <c r="G7" s="180" t="s">
        <v>244</v>
      </c>
      <c r="H7" s="181"/>
    </row>
    <row r="8" spans="1:8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</row>
    <row r="9" spans="1:8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60.92</v>
      </c>
      <c r="E9" s="129">
        <v>70</v>
      </c>
      <c r="F9" s="25">
        <f>IF(E9&lt;&gt;0,E9+'Basic Price Adjustment'!$E33,"")</f>
        <v>69.42</v>
      </c>
      <c r="G9" s="129">
        <v>71.5</v>
      </c>
      <c r="H9" s="25">
        <f>IF(G9&lt;&gt;0,G9+'Basic Price Adjustment'!$E33,"")</f>
        <v>70.92</v>
      </c>
    </row>
    <row r="10" spans="1:8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65.84</v>
      </c>
      <c r="E10" s="117">
        <v>70</v>
      </c>
      <c r="F10" s="21">
        <f>IF(E10&lt;&gt;0,E10+'Basic Price Adjustment'!$E34,"")</f>
        <v>69.34</v>
      </c>
      <c r="G10" s="117">
        <v>71.5</v>
      </c>
      <c r="H10" s="21">
        <f>IF(G10&lt;&gt;0,G10+'Basic Price Adjustment'!$E34,"")</f>
        <v>70.84</v>
      </c>
    </row>
    <row r="11" spans="1:8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65.239999999999995</v>
      </c>
      <c r="E11" s="117">
        <v>75</v>
      </c>
      <c r="F11" s="22">
        <f>IF(E11&lt;&gt;0,E11+'Basic Price Adjustment'!$E35,"")</f>
        <v>74.239999999999995</v>
      </c>
      <c r="G11" s="117">
        <v>77</v>
      </c>
      <c r="H11" s="22">
        <f>IF(G11&lt;&gt;0,G11+'Basic Price Adjustment'!$E35,"")</f>
        <v>76.239999999999995</v>
      </c>
    </row>
    <row r="12" spans="1:8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65.239999999999995</v>
      </c>
      <c r="E12" s="117">
        <v>75</v>
      </c>
      <c r="F12" s="21">
        <f>IF(E12&lt;&gt;0,E12+'Basic Price Adjustment'!$E36,"")</f>
        <v>74.239999999999995</v>
      </c>
      <c r="G12" s="117">
        <v>77</v>
      </c>
      <c r="H12" s="21">
        <f>IF(G12&lt;&gt;0,G12+'Basic Price Adjustment'!$E36,"")</f>
        <v>76.239999999999995</v>
      </c>
    </row>
    <row r="13" spans="1:8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66.209999999999994</v>
      </c>
      <c r="E13" s="117">
        <v>90</v>
      </c>
      <c r="F13" s="22">
        <f>IF(E13&lt;&gt;0,E13+'Basic Price Adjustment'!$E37,"")</f>
        <v>89.21</v>
      </c>
      <c r="G13" s="117">
        <v>77</v>
      </c>
      <c r="H13" s="22">
        <f>IF(G13&lt;&gt;0,G13+'Basic Price Adjustment'!$E37,"")</f>
        <v>76.209999999999994</v>
      </c>
    </row>
    <row r="14" spans="1:8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77.22</v>
      </c>
      <c r="E14" s="117">
        <v>100</v>
      </c>
      <c r="F14" s="21">
        <f>IF(E14&lt;&gt;0,E14+'Basic Price Adjustment'!$E38,"")</f>
        <v>99.22</v>
      </c>
      <c r="G14" s="117">
        <v>93</v>
      </c>
      <c r="H14" s="21">
        <f>IF(G14&lt;&gt;0,G14+'Basic Price Adjustment'!$E38,"")</f>
        <v>92.22</v>
      </c>
    </row>
    <row r="15" spans="1:8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66.290000000000006</v>
      </c>
      <c r="E15" s="117">
        <v>80</v>
      </c>
      <c r="F15" s="22">
        <f>IF(E15&lt;&gt;0,E15+'Basic Price Adjustment'!$E39,"")</f>
        <v>79.290000000000006</v>
      </c>
      <c r="G15" s="117">
        <v>79</v>
      </c>
      <c r="H15" s="22">
        <f>IF(G15&lt;&gt;0,G15+'Basic Price Adjustment'!$E39,"")</f>
        <v>78.290000000000006</v>
      </c>
    </row>
    <row r="16" spans="1:8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70.55</v>
      </c>
      <c r="E16" s="117">
        <v>90</v>
      </c>
      <c r="F16" s="21">
        <f>IF(E16&lt;&gt;0,E16+'Basic Price Adjustment'!$E40,"")</f>
        <v>89.05</v>
      </c>
      <c r="G16" s="117">
        <v>84</v>
      </c>
      <c r="H16" s="21">
        <f>IF(G16&lt;&gt;0,G16+'Basic Price Adjustment'!$E40,"")</f>
        <v>83.05</v>
      </c>
    </row>
    <row r="17" spans="1:8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80.06</v>
      </c>
      <c r="E17" s="117">
        <v>90</v>
      </c>
      <c r="F17" s="22">
        <f>IF(E17&lt;&gt;0,E17+'Basic Price Adjustment'!$E41,"")</f>
        <v>89.06</v>
      </c>
      <c r="G17" s="117">
        <v>97</v>
      </c>
      <c r="H17" s="22">
        <f>IF(G17&lt;&gt;0,G17+'Basic Price Adjustment'!$E41,"")</f>
        <v>96.06</v>
      </c>
    </row>
    <row r="18" spans="1:8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69.56</v>
      </c>
      <c r="E18" s="117">
        <v>90</v>
      </c>
      <c r="F18" s="21">
        <f>IF(E18&lt;&gt;0,E18+'Basic Price Adjustment'!$E42,"")</f>
        <v>89.06</v>
      </c>
      <c r="G18" s="117">
        <v>82</v>
      </c>
      <c r="H18" s="21">
        <f>IF(G18&lt;&gt;0,G18+'Basic Price Adjustment'!$E42,"")</f>
        <v>81.06</v>
      </c>
    </row>
    <row r="19" spans="1:8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80.08</v>
      </c>
      <c r="E19" s="117">
        <v>100</v>
      </c>
      <c r="F19" s="22">
        <f>IF(E19&lt;&gt;0,E19+'Basic Price Adjustment'!$E43,"")</f>
        <v>99.08</v>
      </c>
      <c r="G19" s="117">
        <v>97</v>
      </c>
      <c r="H19" s="22">
        <f>IF(G19&lt;&gt;0,G19+'Basic Price Adjustment'!$E43,"")</f>
        <v>96.08</v>
      </c>
    </row>
    <row r="20" spans="1:8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82.82</v>
      </c>
      <c r="E20" s="117">
        <v>105</v>
      </c>
      <c r="F20" s="21">
        <f>IF(E20&lt;&gt;0,E20+'Basic Price Adjustment'!$E44,"")</f>
        <v>103.82</v>
      </c>
      <c r="G20" s="117"/>
      <c r="H20" s="21" t="str">
        <f>IF(G20&lt;&gt;0,G20+'Basic Price Adjustment'!$E44,"")</f>
        <v/>
      </c>
    </row>
    <row r="21" spans="1:8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96.89</v>
      </c>
      <c r="E21" s="117">
        <v>115</v>
      </c>
      <c r="F21" s="22">
        <f>IF(E21&lt;&gt;0,E21+'Basic Price Adjustment'!$E45,"")</f>
        <v>113.89</v>
      </c>
      <c r="G21" s="117"/>
      <c r="H21" s="22" t="str">
        <f>IF(G21&lt;&gt;0,G21+'Basic Price Adjustment'!$E45,"")</f>
        <v/>
      </c>
    </row>
    <row r="22" spans="1:8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81.87</v>
      </c>
      <c r="E22" s="117">
        <v>115</v>
      </c>
      <c r="F22" s="21">
        <f>IF(E22&lt;&gt;0,E22+'Basic Price Adjustment'!$E46,"")</f>
        <v>113.87</v>
      </c>
      <c r="G22" s="117">
        <v>104</v>
      </c>
      <c r="H22" s="21">
        <f>IF(G22&lt;&gt;0,G22+'Basic Price Adjustment'!$E46,"")</f>
        <v>102.87</v>
      </c>
    </row>
    <row r="23" spans="1:8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98.84</v>
      </c>
      <c r="E23" s="117">
        <v>125</v>
      </c>
      <c r="F23" s="22">
        <f>IF(E23&lt;&gt;0,E23+'Basic Price Adjustment'!$E47,"")</f>
        <v>123.84</v>
      </c>
      <c r="G23" s="117"/>
      <c r="H23" s="22" t="str">
        <f>IF(G23&lt;&gt;0,G23+'Basic Price Adjustment'!$E47,"")</f>
        <v/>
      </c>
    </row>
    <row r="24" spans="1:8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79.14</v>
      </c>
      <c r="E24" s="117">
        <v>90</v>
      </c>
      <c r="F24" s="21">
        <f>IF(E24&lt;&gt;0,E24+'Basic Price Adjustment'!$E48,"")</f>
        <v>89.14</v>
      </c>
      <c r="G24" s="117">
        <v>99</v>
      </c>
      <c r="H24" s="21">
        <f>IF(G24&lt;&gt;0,G24+'Basic Price Adjustment'!$E48,"")</f>
        <v>98.14</v>
      </c>
    </row>
    <row r="25" spans="1:8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82.64</v>
      </c>
      <c r="E25" s="117">
        <v>100</v>
      </c>
      <c r="F25" s="22">
        <f>IF(E25&lt;&gt;0,E25+'Basic Price Adjustment'!$E49,"")</f>
        <v>99.14</v>
      </c>
      <c r="G25" s="117">
        <v>99</v>
      </c>
      <c r="H25" s="22">
        <f>IF(G25&lt;&gt;0,G25+'Basic Price Adjustment'!$E49,"")</f>
        <v>98.14</v>
      </c>
    </row>
    <row r="26" spans="1:8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108.9</v>
      </c>
      <c r="E26" s="118">
        <v>155</v>
      </c>
      <c r="F26" s="21">
        <f>IF(E26&lt;&gt;0,E26+'Basic Price Adjustment'!$E50,"")</f>
        <v>153.9</v>
      </c>
      <c r="G26" s="29"/>
      <c r="H26" s="21" t="str">
        <f>IF(G26&lt;&gt;0,G26+'Basic Price Adjustment'!$E50,"")</f>
        <v/>
      </c>
    </row>
    <row r="27" spans="1:8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163.82</v>
      </c>
      <c r="E27" s="118">
        <v>110</v>
      </c>
      <c r="F27" s="26">
        <f>IF(E27&lt;&gt;0,E27+'Basic Price Adjustment'!$E51,"")</f>
        <v>108.82</v>
      </c>
      <c r="G27" s="142"/>
      <c r="H27" s="26" t="str">
        <f>IF(G27&lt;&gt;0,G27+'Basic Price Adjustment'!$E51,"")</f>
        <v/>
      </c>
    </row>
  </sheetData>
  <mergeCells count="19">
    <mergeCell ref="A3:A7"/>
    <mergeCell ref="B4:B5"/>
    <mergeCell ref="C3:D3"/>
    <mergeCell ref="G3:H3"/>
    <mergeCell ref="G4:H4"/>
    <mergeCell ref="G5:H5"/>
    <mergeCell ref="G6:H6"/>
    <mergeCell ref="C4:D4"/>
    <mergeCell ref="C5:D5"/>
    <mergeCell ref="C6:D6"/>
    <mergeCell ref="C7:D7"/>
    <mergeCell ref="E3:F3"/>
    <mergeCell ref="G2:H2"/>
    <mergeCell ref="E5:F5"/>
    <mergeCell ref="E6:F6"/>
    <mergeCell ref="E7:F7"/>
    <mergeCell ref="C2:D2"/>
    <mergeCell ref="E2:F2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</row>
    <row r="3" spans="1:8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64"/>
      <c r="B4" s="165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64"/>
      <c r="B5" s="166" t="s">
        <v>11</v>
      </c>
      <c r="C5" s="58" t="s">
        <v>126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91" t="s">
        <v>34</v>
      </c>
      <c r="H6" s="80"/>
    </row>
    <row r="7" spans="1:8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223">
        <v>37.820300000000003</v>
      </c>
      <c r="H7" s="224"/>
    </row>
    <row r="8" spans="1:8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207">
        <v>-82.026579999999996</v>
      </c>
      <c r="H8" s="208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78.36</v>
      </c>
      <c r="E10" s="129">
        <v>77.27</v>
      </c>
      <c r="F10" s="25">
        <f>IF(E10&lt;&gt;0,E10+'Basic Price Adjustment'!$E33,"")</f>
        <v>76.69</v>
      </c>
      <c r="G10" s="129">
        <v>106.5</v>
      </c>
      <c r="H10" s="25">
        <f>IF(G10&lt;&gt;0,G10+'Basic Price Adjustment'!$E33,"")</f>
        <v>105.92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79.23</v>
      </c>
      <c r="E11" s="117">
        <v>78.22</v>
      </c>
      <c r="F11" s="21">
        <f>IF(E11&lt;&gt;0,E11+'Basic Price Adjustment'!$E34,"")</f>
        <v>77.56</v>
      </c>
      <c r="G11" s="117">
        <v>106.5</v>
      </c>
      <c r="H11" s="21">
        <f>IF(G11&lt;&gt;0,G11+'Basic Price Adjustment'!$E34,"")</f>
        <v>105.84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79.959999999999994</v>
      </c>
      <c r="E12" s="117">
        <v>80.12</v>
      </c>
      <c r="F12" s="22">
        <f>IF(E12&lt;&gt;0,E12+'Basic Price Adjustment'!$E35,"")</f>
        <v>79.36</v>
      </c>
      <c r="G12" s="117">
        <v>113</v>
      </c>
      <c r="H12" s="22">
        <f>IF(G12&lt;&gt;0,G12+'Basic Price Adjustment'!$E35,"")</f>
        <v>112.24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79.959999999999994</v>
      </c>
      <c r="E13" s="117">
        <v>80.12</v>
      </c>
      <c r="F13" s="21">
        <f>IF(E13&lt;&gt;0,E13+'Basic Price Adjustment'!$E36,"")</f>
        <v>79.36</v>
      </c>
      <c r="G13" s="117">
        <v>113</v>
      </c>
      <c r="H13" s="21">
        <f>IF(G13&lt;&gt;0,G13+'Basic Price Adjustment'!$E36,"")</f>
        <v>112.24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80.599999999999994</v>
      </c>
      <c r="E14" s="117">
        <v>82.83</v>
      </c>
      <c r="F14" s="22">
        <f>IF(E14&lt;&gt;0,E14+'Basic Price Adjustment'!$E37,"")</f>
        <v>82.039999999999992</v>
      </c>
      <c r="G14" s="117">
        <v>113</v>
      </c>
      <c r="H14" s="22">
        <f>IF(G14&lt;&gt;0,G14+'Basic Price Adjustment'!$E37,"")</f>
        <v>112.21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90.44</v>
      </c>
      <c r="E15" s="117">
        <v>89.57</v>
      </c>
      <c r="F15" s="21">
        <f>IF(E15&lt;&gt;0,E15+'Basic Price Adjustment'!$E38,"")</f>
        <v>88.789999999999992</v>
      </c>
      <c r="G15" s="117">
        <v>118.5</v>
      </c>
      <c r="H15" s="21">
        <f>IF(G15&lt;&gt;0,G15+'Basic Price Adjustment'!$E38,"")</f>
        <v>117.72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82.830000000000013</v>
      </c>
      <c r="E16" s="117">
        <v>80.45</v>
      </c>
      <c r="F16" s="22">
        <f>IF(E16&lt;&gt;0,E16+'Basic Price Adjustment'!$E39,"")</f>
        <v>79.740000000000009</v>
      </c>
      <c r="G16" s="117">
        <v>114.5</v>
      </c>
      <c r="H16" s="22">
        <f>IF(G16&lt;&gt;0,G16+'Basic Price Adjustment'!$E39,"")</f>
        <v>113.79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87.149999999999991</v>
      </c>
      <c r="E17" s="117">
        <v>87.7</v>
      </c>
      <c r="F17" s="21">
        <f>IF(E17&lt;&gt;0,E17+'Basic Price Adjustment'!$E40,"")</f>
        <v>86.75</v>
      </c>
      <c r="G17" s="117">
        <v>120.5</v>
      </c>
      <c r="H17" s="21">
        <f>IF(G17&lt;&gt;0,G17+'Basic Price Adjustment'!$E40,"")</f>
        <v>119.55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96.63</v>
      </c>
      <c r="E18" s="117">
        <v>93.17</v>
      </c>
      <c r="F18" s="22">
        <f>IF(E18&lt;&gt;0,E18+'Basic Price Adjustment'!$E41,"")</f>
        <v>92.23</v>
      </c>
      <c r="G18" s="117">
        <v>122.5</v>
      </c>
      <c r="H18" s="22">
        <f>IF(G18&lt;&gt;0,G18+'Basic Price Adjustment'!$E41,"")</f>
        <v>121.56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87.16</v>
      </c>
      <c r="E19" s="117">
        <v>87.7</v>
      </c>
      <c r="F19" s="21">
        <f>IF(E19&lt;&gt;0,E19+'Basic Price Adjustment'!$E42,"")</f>
        <v>86.76</v>
      </c>
      <c r="G19" s="117">
        <v>120.5</v>
      </c>
      <c r="H19" s="21">
        <f>IF(G19&lt;&gt;0,G19+'Basic Price Adjustment'!$E42,"")</f>
        <v>119.56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96.649999999999991</v>
      </c>
      <c r="E20" s="117">
        <v>95.9</v>
      </c>
      <c r="F20" s="22">
        <f>IF(E20&lt;&gt;0,E20+'Basic Price Adjustment'!$E43,"")</f>
        <v>94.98</v>
      </c>
      <c r="G20" s="117">
        <v>121.5</v>
      </c>
      <c r="H20" s="22">
        <f>IF(G20&lt;&gt;0,G20+'Basic Price Adjustment'!$E43,"")</f>
        <v>120.58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117.72999999999999</v>
      </c>
      <c r="E21" s="117">
        <v>118.91</v>
      </c>
      <c r="F21" s="21">
        <f>IF(E21&lt;&gt;0,E21+'Basic Price Adjustment'!$E44,"")</f>
        <v>117.72999999999999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117.84</v>
      </c>
      <c r="E22" s="117">
        <v>118.95</v>
      </c>
      <c r="F22" s="22">
        <f>IF(E22&lt;&gt;0,E22+'Basic Price Adjustment'!$E45,"")</f>
        <v>117.84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112.81</v>
      </c>
      <c r="E23" s="117">
        <v>103.94</v>
      </c>
      <c r="F23" s="21">
        <f>IF(E23&lt;&gt;0,E23+'Basic Price Adjustment'!$E46,"")</f>
        <v>102.81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117.76</v>
      </c>
      <c r="E24" s="117">
        <v>118.92</v>
      </c>
      <c r="F24" s="22">
        <f>IF(E24&lt;&gt;0,E24+'Basic Price Adjustment'!$E47,"")</f>
        <v>117.76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95.36</v>
      </c>
      <c r="E25" s="117">
        <v>96.22</v>
      </c>
      <c r="F25" s="21">
        <f>IF(E25&lt;&gt;0,E25+'Basic Price Adjustment'!$E48,"")</f>
        <v>95.36</v>
      </c>
      <c r="G25" s="117">
        <v>119.5</v>
      </c>
      <c r="H25" s="21">
        <f>IF(G25&lt;&gt;0,G25+'Basic Price Adjustment'!$E48,"")</f>
        <v>118.64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95.36</v>
      </c>
      <c r="E26" s="117">
        <v>96.22</v>
      </c>
      <c r="F26" s="22">
        <f>IF(E26&lt;&gt;0,E26+'Basic Price Adjustment'!$E49,"")</f>
        <v>95.36</v>
      </c>
      <c r="G26" s="117">
        <v>119.5</v>
      </c>
      <c r="H26" s="22">
        <f>IF(G26&lt;&gt;0,G26+'Basic Price Adjustment'!$E49,"")</f>
        <v>118.64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3">
    <mergeCell ref="B5:B6"/>
    <mergeCell ref="A3:A8"/>
    <mergeCell ref="B3:B4"/>
    <mergeCell ref="C7:D7"/>
    <mergeCell ref="E7:F7"/>
    <mergeCell ref="C8:D8"/>
    <mergeCell ref="E8:F8"/>
    <mergeCell ref="C2:F2"/>
    <mergeCell ref="G2:H2"/>
    <mergeCell ref="G7:H7"/>
    <mergeCell ref="G8:H8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 t="s">
        <v>308</v>
      </c>
      <c r="L2" s="155"/>
      <c r="M2" s="155" t="s">
        <v>302</v>
      </c>
      <c r="N2" s="155"/>
    </row>
    <row r="3" spans="1:14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6"/>
      <c r="K3" s="174">
        <v>203375</v>
      </c>
      <c r="L3" s="176"/>
      <c r="M3" s="174" t="s">
        <v>249</v>
      </c>
      <c r="N3" s="176"/>
    </row>
    <row r="4" spans="1:14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06"/>
      <c r="J4" s="106"/>
      <c r="K4" s="178"/>
      <c r="L4" s="179"/>
      <c r="M4" s="178"/>
      <c r="N4" s="179"/>
    </row>
    <row r="5" spans="1:14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294</v>
      </c>
      <c r="J5" s="176"/>
      <c r="K5" s="174" t="s">
        <v>60</v>
      </c>
      <c r="L5" s="176"/>
      <c r="M5" s="174" t="s">
        <v>67</v>
      </c>
      <c r="N5" s="176"/>
    </row>
    <row r="6" spans="1:14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56</v>
      </c>
      <c r="J6" s="169"/>
      <c r="K6" s="172" t="s">
        <v>123</v>
      </c>
      <c r="L6" s="173"/>
      <c r="M6" s="178" t="s">
        <v>68</v>
      </c>
      <c r="N6" s="179"/>
    </row>
    <row r="7" spans="1:14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21</v>
      </c>
      <c r="J7" s="171"/>
      <c r="K7" s="182" t="s">
        <v>137</v>
      </c>
      <c r="L7" s="183"/>
      <c r="M7" s="170" t="s">
        <v>24</v>
      </c>
      <c r="N7" s="171"/>
    </row>
    <row r="8" spans="1:14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59</v>
      </c>
      <c r="J8" s="181"/>
      <c r="K8" s="184" t="s">
        <v>138</v>
      </c>
      <c r="L8" s="185"/>
      <c r="M8" s="180" t="s">
        <v>69</v>
      </c>
      <c r="N8" s="18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54.42</v>
      </c>
      <c r="E10" s="129">
        <v>65.5</v>
      </c>
      <c r="F10" s="25">
        <f>IF(E10&lt;&gt;0,E10+'Basic Price Adjustment'!$E33,"")</f>
        <v>64.92</v>
      </c>
      <c r="G10" s="129">
        <v>55</v>
      </c>
      <c r="H10" s="25">
        <f>IF(G10&lt;&gt;0,G10+'Basic Price Adjustment'!$E33,"")</f>
        <v>54.42</v>
      </c>
      <c r="I10" s="119">
        <v>74.430000000000007</v>
      </c>
      <c r="J10" s="25">
        <f>IF(I10&lt;&gt;0,I10+'Basic Price Adjustment'!$E33,"")</f>
        <v>73.850000000000009</v>
      </c>
      <c r="K10" s="129">
        <v>82</v>
      </c>
      <c r="L10" s="25">
        <f>IF(K10&lt;&gt;0,K10+'Basic Price Adjustment'!$E33,"")</f>
        <v>81.42</v>
      </c>
      <c r="M10" s="129">
        <v>59.2</v>
      </c>
      <c r="N10" s="25">
        <f>IF(M10&lt;&gt;0,M10+'Basic Price Adjustment'!$E33,"")</f>
        <v>58.620000000000005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119">
        <v>78.36</v>
      </c>
      <c r="J11" s="21">
        <f>IF(I11&lt;&gt;0,I11+'Basic Price Adjustment'!$E34,"")</f>
        <v>77.7</v>
      </c>
      <c r="K11" s="117">
        <v>88</v>
      </c>
      <c r="L11" s="21">
        <f>IF(K11&lt;&gt;0,K11+'Basic Price Adjustment'!$E34,"")</f>
        <v>87.34</v>
      </c>
      <c r="M11" s="117">
        <v>62.25</v>
      </c>
      <c r="N11" s="21">
        <f>IF(M11&lt;&gt;0,M11+'Basic Price Adjustment'!$E34,"")</f>
        <v>61.59</v>
      </c>
    </row>
    <row r="12" spans="1:14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56.99</v>
      </c>
      <c r="E12" s="117">
        <v>68</v>
      </c>
      <c r="F12" s="22">
        <f>IF(E12&lt;&gt;0,E12+'Basic Price Adjustment'!$E35,"")</f>
        <v>67.239999999999995</v>
      </c>
      <c r="G12" s="117">
        <v>57.75</v>
      </c>
      <c r="H12" s="22">
        <f>IF(G12&lt;&gt;0,G12+'Basic Price Adjustment'!$E35,"")</f>
        <v>56.99</v>
      </c>
      <c r="I12" s="119">
        <v>78.3</v>
      </c>
      <c r="J12" s="22">
        <f>IF(I12&lt;&gt;0,I12+'Basic Price Adjustment'!$E35,"")</f>
        <v>77.539999999999992</v>
      </c>
      <c r="K12" s="117">
        <v>88</v>
      </c>
      <c r="L12" s="22">
        <f>IF(K12&lt;&gt;0,K12+'Basic Price Adjustment'!$E35,"")</f>
        <v>87.24</v>
      </c>
      <c r="M12" s="117">
        <v>61.65</v>
      </c>
      <c r="N12" s="22">
        <f>IF(M12&lt;&gt;0,M12+'Basic Price Adjustment'!$E35,"")</f>
        <v>60.89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119">
        <v>78.3</v>
      </c>
      <c r="J13" s="21">
        <f>IF(I13&lt;&gt;0,I13+'Basic Price Adjustment'!$E36,"")</f>
        <v>77.539999999999992</v>
      </c>
      <c r="K13" s="117">
        <v>88</v>
      </c>
      <c r="L13" s="21">
        <f>IF(K13&lt;&gt;0,K13+'Basic Price Adjustment'!$E36,"")</f>
        <v>87.24</v>
      </c>
      <c r="M13" s="117">
        <v>61.65</v>
      </c>
      <c r="N13" s="21">
        <f>IF(M13&lt;&gt;0,M13+'Basic Price Adjustment'!$E36,"")</f>
        <v>60.89</v>
      </c>
    </row>
    <row r="14" spans="1:14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57.71</v>
      </c>
      <c r="E14" s="117">
        <v>69</v>
      </c>
      <c r="F14" s="22">
        <f>IF(E14&lt;&gt;0,E14+'Basic Price Adjustment'!$E37,"")</f>
        <v>68.209999999999994</v>
      </c>
      <c r="G14" s="117">
        <v>58.5</v>
      </c>
      <c r="H14" s="22">
        <f>IF(G14&lt;&gt;0,G14+'Basic Price Adjustment'!$E37,"")</f>
        <v>57.71</v>
      </c>
      <c r="I14" s="119">
        <v>78.36</v>
      </c>
      <c r="J14" s="22">
        <f>IF(I14&lt;&gt;0,I14+'Basic Price Adjustment'!$E37,"")</f>
        <v>77.569999999999993</v>
      </c>
      <c r="K14" s="117">
        <v>88</v>
      </c>
      <c r="L14" s="22">
        <f>IF(K14&lt;&gt;0,K14+'Basic Price Adjustment'!$E37,"")</f>
        <v>87.21</v>
      </c>
      <c r="M14" s="117">
        <v>60.8</v>
      </c>
      <c r="N14" s="22">
        <f>IF(M14&lt;&gt;0,M14+'Basic Price Adjustment'!$E37,"")</f>
        <v>60.01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120">
        <v>82.35</v>
      </c>
      <c r="J15" s="21">
        <f>IF(I15&lt;&gt;0,I15+'Basic Price Adjustment'!$E38,"")</f>
        <v>81.569999999999993</v>
      </c>
      <c r="K15" s="117">
        <v>100</v>
      </c>
      <c r="L15" s="21">
        <f>IF(K15&lt;&gt;0,K15+'Basic Price Adjustment'!$E38,"")</f>
        <v>99.22</v>
      </c>
      <c r="M15" s="117">
        <v>64.25</v>
      </c>
      <c r="N15" s="21">
        <f>IF(M15&lt;&gt;0,M15+'Basic Price Adjustment'!$E38,"")</f>
        <v>63.47</v>
      </c>
    </row>
    <row r="16" spans="1:14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60.29</v>
      </c>
      <c r="E16" s="117">
        <v>71.8</v>
      </c>
      <c r="F16" s="22">
        <f>IF(E16&lt;&gt;0,E16+'Basic Price Adjustment'!$E39,"")</f>
        <v>71.09</v>
      </c>
      <c r="G16" s="117">
        <v>61</v>
      </c>
      <c r="H16" s="22">
        <f>IF(G16&lt;&gt;0,G16+'Basic Price Adjustment'!$E39,"")</f>
        <v>60.29</v>
      </c>
      <c r="I16" s="120">
        <v>78.33</v>
      </c>
      <c r="J16" s="22">
        <f>IF(I16&lt;&gt;0,I16+'Basic Price Adjustment'!$E39,"")</f>
        <v>77.62</v>
      </c>
      <c r="K16" s="117">
        <v>88</v>
      </c>
      <c r="L16" s="22">
        <f>IF(K16&lt;&gt;0,K16+'Basic Price Adjustment'!$E39,"")</f>
        <v>87.29</v>
      </c>
      <c r="M16" s="117">
        <v>66.400000000000006</v>
      </c>
      <c r="N16" s="22">
        <f>IF(M16&lt;&gt;0,M16+'Basic Price Adjustment'!$E39,"")</f>
        <v>65.690000000000012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119">
        <v>83.3</v>
      </c>
      <c r="J17" s="21">
        <f>IF(I17&lt;&gt;0,I17+'Basic Price Adjustment'!$E40,"")</f>
        <v>82.35</v>
      </c>
      <c r="K17" s="117">
        <v>92</v>
      </c>
      <c r="L17" s="21">
        <f>IF(K17&lt;&gt;0,K17+'Basic Price Adjustment'!$E40,"")</f>
        <v>91.05</v>
      </c>
      <c r="M17" s="117">
        <v>69.45</v>
      </c>
      <c r="N17" s="21">
        <f>IF(M17&lt;&gt;0,M17+'Basic Price Adjustment'!$E40,"")</f>
        <v>68.5</v>
      </c>
    </row>
    <row r="18" spans="1:14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69.710000000000008</v>
      </c>
      <c r="E18" s="117">
        <v>80.3</v>
      </c>
      <c r="F18" s="22">
        <f>IF(E18&lt;&gt;0,E18+'Basic Price Adjustment'!$E41,"")</f>
        <v>79.36</v>
      </c>
      <c r="G18" s="117">
        <v>70.650000000000006</v>
      </c>
      <c r="H18" s="22">
        <f>IF(G18&lt;&gt;0,G18+'Basic Price Adjustment'!$E41,"")</f>
        <v>69.710000000000008</v>
      </c>
      <c r="I18" s="119">
        <v>88.54</v>
      </c>
      <c r="J18" s="22">
        <f>IF(I18&lt;&gt;0,I18+'Basic Price Adjustment'!$E41,"")</f>
        <v>87.600000000000009</v>
      </c>
      <c r="K18" s="117">
        <v>103</v>
      </c>
      <c r="L18" s="22">
        <f>IF(K18&lt;&gt;0,K18+'Basic Price Adjustment'!$E41,"")</f>
        <v>102.06</v>
      </c>
      <c r="M18" s="117">
        <v>72.2</v>
      </c>
      <c r="N18" s="22">
        <f>IF(M18&lt;&gt;0,M18+'Basic Price Adjustment'!$E41,"")</f>
        <v>71.260000000000005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119">
        <v>83.31</v>
      </c>
      <c r="J19" s="21">
        <f>IF(I19&lt;&gt;0,I19+'Basic Price Adjustment'!$E42,"")</f>
        <v>82.37</v>
      </c>
      <c r="K19" s="117">
        <v>92</v>
      </c>
      <c r="L19" s="21">
        <f>IF(K19&lt;&gt;0,K19+'Basic Price Adjustment'!$E42,"")</f>
        <v>91.06</v>
      </c>
      <c r="M19" s="117">
        <v>69.45</v>
      </c>
      <c r="N19" s="21">
        <f>IF(M19&lt;&gt;0,M19+'Basic Price Adjustment'!$E42,"")</f>
        <v>68.510000000000005</v>
      </c>
    </row>
    <row r="20" spans="1:14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66.88</v>
      </c>
      <c r="E20" s="117">
        <v>78</v>
      </c>
      <c r="F20" s="22">
        <f>IF(E20&lt;&gt;0,E20+'Basic Price Adjustment'!$E43,"")</f>
        <v>77.08</v>
      </c>
      <c r="G20" s="117">
        <v>67.8</v>
      </c>
      <c r="H20" s="22">
        <f>IF(G20&lt;&gt;0,G20+'Basic Price Adjustment'!$E43,"")</f>
        <v>66.88</v>
      </c>
      <c r="I20" s="119">
        <v>88.7</v>
      </c>
      <c r="J20" s="22">
        <f>IF(I20&lt;&gt;0,I20+'Basic Price Adjustment'!$E43,"")</f>
        <v>87.78</v>
      </c>
      <c r="K20" s="117">
        <v>100</v>
      </c>
      <c r="L20" s="22">
        <f>IF(K20&lt;&gt;0,K20+'Basic Price Adjustment'!$E43,"")</f>
        <v>99.08</v>
      </c>
      <c r="M20" s="117">
        <v>71.3</v>
      </c>
      <c r="N20" s="22">
        <f>IF(M20&lt;&gt;0,M20+'Basic Price Adjustment'!$E43,"")</f>
        <v>70.38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120">
        <v>112.17</v>
      </c>
      <c r="J21" s="21">
        <f>IF(I21&lt;&gt;0,I21+'Basic Price Adjustment'!$E44,"")</f>
        <v>110.99</v>
      </c>
      <c r="K21" s="117"/>
      <c r="L21" s="21" t="str">
        <f>IF(K21&lt;&gt;0,K21+'Basic Price Adjustment'!$E44,"")</f>
        <v/>
      </c>
      <c r="M21" s="117">
        <v>98</v>
      </c>
      <c r="N21" s="21">
        <f>IF(M21&lt;&gt;0,M21+'Basic Price Adjustment'!$E44,"")</f>
        <v>96.82</v>
      </c>
    </row>
    <row r="22" spans="1:14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101.89</v>
      </c>
      <c r="E22" s="117">
        <v>107</v>
      </c>
      <c r="F22" s="22">
        <f>IF(E22&lt;&gt;0,E22+'Basic Price Adjustment'!$E45,"")</f>
        <v>105.89</v>
      </c>
      <c r="G22" s="117">
        <v>103</v>
      </c>
      <c r="H22" s="22">
        <f>IF(G22&lt;&gt;0,G22+'Basic Price Adjustment'!$E45,"")</f>
        <v>101.89</v>
      </c>
      <c r="I22" s="120">
        <v>115.06</v>
      </c>
      <c r="J22" s="22">
        <f>IF(I22&lt;&gt;0,I22+'Basic Price Adjustment'!$E45,"")</f>
        <v>113.95</v>
      </c>
      <c r="K22" s="117"/>
      <c r="L22" s="22" t="str">
        <f>IF(K22&lt;&gt;0,K22+'Basic Price Adjustment'!$E45,"")</f>
        <v/>
      </c>
      <c r="M22" s="117">
        <v>100</v>
      </c>
      <c r="N22" s="22">
        <f>IF(M22&lt;&gt;0,M22+'Basic Price Adjustment'!$E45,"")</f>
        <v>98.89</v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120">
        <v>110.28</v>
      </c>
      <c r="J23" s="21">
        <f>IF(I23&lt;&gt;0,I23+'Basic Price Adjustment'!$E46,"")</f>
        <v>109.15</v>
      </c>
      <c r="K23" s="117">
        <v>102</v>
      </c>
      <c r="L23" s="21">
        <f>IF(K23&lt;&gt;0,K23+'Basic Price Adjustment'!$E46,"")</f>
        <v>100.87</v>
      </c>
      <c r="M23" s="117">
        <v>83.05</v>
      </c>
      <c r="N23" s="21">
        <f>IF(M23&lt;&gt;0,M23+'Basic Price Adjustment'!$E46,"")</f>
        <v>81.92</v>
      </c>
    </row>
    <row r="24" spans="1:14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78.84</v>
      </c>
      <c r="E24" s="117">
        <v>97</v>
      </c>
      <c r="F24" s="22">
        <f>IF(E24&lt;&gt;0,E24+'Basic Price Adjustment'!$E47,"")</f>
        <v>95.84</v>
      </c>
      <c r="G24" s="117">
        <v>80</v>
      </c>
      <c r="H24" s="22">
        <f>IF(G24&lt;&gt;0,G24+'Basic Price Adjustment'!$E47,"")</f>
        <v>78.84</v>
      </c>
      <c r="I24" s="120">
        <v>111.37</v>
      </c>
      <c r="J24" s="22">
        <f>IF(I24&lt;&gt;0,I24+'Basic Price Adjustment'!$E47,"")</f>
        <v>110.21000000000001</v>
      </c>
      <c r="K24" s="117">
        <v>104</v>
      </c>
      <c r="L24" s="22">
        <f>IF(K24&lt;&gt;0,K24+'Basic Price Adjustment'!$E47,"")</f>
        <v>102.84</v>
      </c>
      <c r="M24" s="117">
        <v>85.55</v>
      </c>
      <c r="N24" s="22">
        <f>IF(M24&lt;&gt;0,M24+'Basic Price Adjustment'!$E47,"")</f>
        <v>84.39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120">
        <v>93.09</v>
      </c>
      <c r="J25" s="21">
        <f>IF(I25&lt;&gt;0,I25+'Basic Price Adjustment'!$E48,"")</f>
        <v>92.23</v>
      </c>
      <c r="K25" s="117">
        <v>96</v>
      </c>
      <c r="L25" s="21">
        <f>IF(K25&lt;&gt;0,K25+'Basic Price Adjustment'!$E48,"")</f>
        <v>95.14</v>
      </c>
      <c r="M25" s="117">
        <v>69.099999999999994</v>
      </c>
      <c r="N25" s="21">
        <f>IF(M25&lt;&gt;0,M25+'Basic Price Adjustment'!$E48,"")</f>
        <v>68.239999999999995</v>
      </c>
    </row>
    <row r="26" spans="1:14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68.34</v>
      </c>
      <c r="E26" s="117">
        <v>81.400000000000006</v>
      </c>
      <c r="F26" s="22">
        <f>IF(E26&lt;&gt;0,E26+'Basic Price Adjustment'!$E49,"")</f>
        <v>80.540000000000006</v>
      </c>
      <c r="G26" s="117">
        <v>69.2</v>
      </c>
      <c r="H26" s="22">
        <f>IF(G26&lt;&gt;0,G26+'Basic Price Adjustment'!$E49,"")</f>
        <v>68.34</v>
      </c>
      <c r="I26" s="120">
        <v>95.88</v>
      </c>
      <c r="J26" s="22">
        <f>IF(I26&lt;&gt;0,I26+'Basic Price Adjustment'!$E49,"")</f>
        <v>95.02</v>
      </c>
      <c r="K26" s="117">
        <v>102</v>
      </c>
      <c r="L26" s="22">
        <f>IF(K26&lt;&gt;0,K26+'Basic Price Adjustment'!$E49,"")</f>
        <v>101.14</v>
      </c>
      <c r="M26" s="117">
        <v>71.3</v>
      </c>
      <c r="N26" s="22">
        <f>IF(M26&lt;&gt;0,M26+'Basic Price Adjustment'!$E49,"")</f>
        <v>70.44</v>
      </c>
    </row>
    <row r="27" spans="1:14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118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98.82</v>
      </c>
      <c r="E28" s="118">
        <v>105</v>
      </c>
      <c r="F28" s="26">
        <f>IF(E28&lt;&gt;0,E28+'Basic Price Adjustment'!$E51,"")</f>
        <v>103.82</v>
      </c>
      <c r="G28" s="118">
        <v>100</v>
      </c>
      <c r="H28" s="26">
        <f>IF(G28&lt;&gt;0,G28+'Basic Price Adjustment'!$E51,"")</f>
        <v>98.82</v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50"/>
      <c r="N28" s="26" t="str">
        <f>IF(M28&lt;&gt;0,M28+'Basic Price Adjustment'!$E51,"")</f>
        <v/>
      </c>
    </row>
  </sheetData>
  <mergeCells count="36">
    <mergeCell ref="M8:N8"/>
    <mergeCell ref="M3:N3"/>
    <mergeCell ref="M4:N4"/>
    <mergeCell ref="M5:N5"/>
    <mergeCell ref="M6:N6"/>
    <mergeCell ref="M7:N7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C8:D8"/>
    <mergeCell ref="E8:F8"/>
    <mergeCell ref="E6:F6"/>
    <mergeCell ref="G6:H6"/>
    <mergeCell ref="I6:J6"/>
    <mergeCell ref="I7:J7"/>
    <mergeCell ref="I8:J8"/>
    <mergeCell ref="M2:N2"/>
    <mergeCell ref="I3:J3"/>
    <mergeCell ref="I5:J5"/>
    <mergeCell ref="C2:H2"/>
    <mergeCell ref="I2:J2"/>
    <mergeCell ref="K2:L2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55" t="s">
        <v>310</v>
      </c>
      <c r="D2" s="155"/>
      <c r="E2" s="155" t="s">
        <v>311</v>
      </c>
      <c r="F2" s="155"/>
      <c r="G2" s="155" t="s">
        <v>298</v>
      </c>
      <c r="H2" s="155"/>
    </row>
    <row r="3" spans="1:8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174" t="s">
        <v>162</v>
      </c>
      <c r="F3" s="176"/>
      <c r="G3" s="174" t="s">
        <v>153</v>
      </c>
      <c r="H3" s="176"/>
    </row>
    <row r="4" spans="1:8" s="27" customFormat="1" ht="30" customHeight="1" thickBot="1" x14ac:dyDescent="0.25">
      <c r="A4" s="164"/>
      <c r="B4" s="165"/>
      <c r="C4" s="168"/>
      <c r="D4" s="169"/>
      <c r="E4" s="168"/>
      <c r="F4" s="169"/>
      <c r="G4" s="178"/>
      <c r="H4" s="179"/>
    </row>
    <row r="5" spans="1:8" s="27" customFormat="1" ht="30" customHeight="1" x14ac:dyDescent="0.2">
      <c r="A5" s="164"/>
      <c r="B5" s="166" t="s">
        <v>11</v>
      </c>
      <c r="C5" s="174" t="s">
        <v>98</v>
      </c>
      <c r="D5" s="176"/>
      <c r="E5" s="202" t="s">
        <v>97</v>
      </c>
      <c r="F5" s="203"/>
      <c r="G5" s="174" t="s">
        <v>28</v>
      </c>
      <c r="H5" s="176"/>
    </row>
    <row r="6" spans="1:8" s="27" customFormat="1" ht="30" customHeight="1" thickBot="1" x14ac:dyDescent="0.25">
      <c r="A6" s="164"/>
      <c r="B6" s="167"/>
      <c r="C6" s="178" t="s">
        <v>29</v>
      </c>
      <c r="D6" s="179"/>
      <c r="E6" s="178" t="s">
        <v>30</v>
      </c>
      <c r="F6" s="179"/>
      <c r="G6" s="178" t="s">
        <v>92</v>
      </c>
      <c r="H6" s="179"/>
    </row>
    <row r="7" spans="1:8" ht="20.100000000000001" customHeight="1" x14ac:dyDescent="0.2">
      <c r="A7" s="164"/>
      <c r="B7" s="23" t="s">
        <v>15</v>
      </c>
      <c r="C7" s="170" t="s">
        <v>91</v>
      </c>
      <c r="D7" s="171"/>
      <c r="E7" s="170" t="s">
        <v>22</v>
      </c>
      <c r="F7" s="171"/>
      <c r="G7" s="170" t="s">
        <v>93</v>
      </c>
      <c r="H7" s="171"/>
    </row>
    <row r="8" spans="1:8" ht="20.100000000000001" customHeight="1" thickBot="1" x14ac:dyDescent="0.25">
      <c r="A8" s="165"/>
      <c r="B8" s="24"/>
      <c r="C8" s="180" t="s">
        <v>36</v>
      </c>
      <c r="D8" s="181"/>
      <c r="E8" s="180" t="s">
        <v>39</v>
      </c>
      <c r="F8" s="181"/>
      <c r="G8" s="180" t="s">
        <v>94</v>
      </c>
      <c r="H8" s="181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69.42</v>
      </c>
      <c r="E10" s="129">
        <v>65</v>
      </c>
      <c r="F10" s="25">
        <f>IF(E10&lt;&gt;0,E10+'Basic Price Adjustment'!$E33,"")</f>
        <v>64.42</v>
      </c>
      <c r="G10" s="129">
        <v>86</v>
      </c>
      <c r="H10" s="25">
        <f>IF(G10&lt;&gt;0,G10+'Basic Price Adjustment'!$E33,"")</f>
        <v>85.42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69.34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85.34</v>
      </c>
    </row>
    <row r="12" spans="1:8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79.239999999999995</v>
      </c>
      <c r="E12" s="117">
        <v>74.5</v>
      </c>
      <c r="F12" s="22">
        <f>IF(E12&lt;&gt;0,E12+'Basic Price Adjustment'!$E35,"")</f>
        <v>73.739999999999995</v>
      </c>
      <c r="G12" s="117">
        <v>94</v>
      </c>
      <c r="H12" s="22">
        <f>IF(G12&lt;&gt;0,G12+'Basic Price Adjustment'!$E35,"")</f>
        <v>93.24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79.239999999999995</v>
      </c>
      <c r="E13" s="117">
        <v>74.5</v>
      </c>
      <c r="F13" s="21">
        <f>IF(E13&lt;&gt;0,E13+'Basic Price Adjustment'!$E36,"")</f>
        <v>73.739999999999995</v>
      </c>
      <c r="G13" s="117">
        <v>94</v>
      </c>
      <c r="H13" s="21">
        <f>IF(G13&lt;&gt;0,G13+'Basic Price Adjustment'!$E36,"")</f>
        <v>93.24</v>
      </c>
    </row>
    <row r="14" spans="1:8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79.209999999999994</v>
      </c>
      <c r="E14" s="117">
        <v>78.5</v>
      </c>
      <c r="F14" s="22">
        <f>IF(E14&lt;&gt;0,E14+'Basic Price Adjustment'!$E37,"")</f>
        <v>77.709999999999994</v>
      </c>
      <c r="G14" s="117">
        <v>94</v>
      </c>
      <c r="H14" s="22">
        <f>IF(G14&lt;&gt;0,G14+'Basic Price Adjustment'!$E37,"")</f>
        <v>93.21</v>
      </c>
    </row>
    <row r="15" spans="1:8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79.290000000000006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93.29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81.05</v>
      </c>
      <c r="E17" s="117">
        <v>79.5</v>
      </c>
      <c r="F17" s="21">
        <f>IF(E17&lt;&gt;0,E17+'Basic Price Adjustment'!$E40,"")</f>
        <v>78.55</v>
      </c>
      <c r="G17" s="117">
        <v>100</v>
      </c>
      <c r="H17" s="21">
        <f>IF(G17&lt;&gt;0,G17+'Basic Price Adjustment'!$E40,"")</f>
        <v>99.05</v>
      </c>
    </row>
    <row r="18" spans="1:8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94.06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109.06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82.06</v>
      </c>
      <c r="E19" s="117">
        <v>79.5</v>
      </c>
      <c r="F19" s="21">
        <f>IF(E19&lt;&gt;0,E19+'Basic Price Adjustment'!$E42,"")</f>
        <v>78.56</v>
      </c>
      <c r="G19" s="117">
        <v>100</v>
      </c>
      <c r="H19" s="21">
        <f>IF(G19&lt;&gt;0,G19+'Basic Price Adjustment'!$E42,"")</f>
        <v>99.06</v>
      </c>
    </row>
    <row r="20" spans="1:8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93.08</v>
      </c>
      <c r="E20" s="117">
        <v>85</v>
      </c>
      <c r="F20" s="22">
        <f>IF(E20&lt;&gt;0,E20+'Basic Price Adjustment'!$E43,"")</f>
        <v>84.08</v>
      </c>
      <c r="G20" s="117">
        <v>110</v>
      </c>
      <c r="H20" s="22">
        <f>IF(G20&lt;&gt;0,G20+'Basic Price Adjustment'!$E43,"")</f>
        <v>109.08</v>
      </c>
    </row>
    <row r="21" spans="1:8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93.14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107.14</v>
      </c>
    </row>
    <row r="26" spans="1:8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93.14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107.14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24">
    <mergeCell ref="E3:F3"/>
    <mergeCell ref="E4:F4"/>
    <mergeCell ref="G5:H5"/>
    <mergeCell ref="G6:H6"/>
    <mergeCell ref="G7:H7"/>
    <mergeCell ref="E5:F5"/>
    <mergeCell ref="E6:F6"/>
    <mergeCell ref="E7:F7"/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T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20" width="11.7109375" style="2" customWidth="1"/>
    <col min="21" max="16384" width="9.140625" style="3"/>
  </cols>
  <sheetData>
    <row r="2" spans="1:20" ht="15" customHeight="1" thickBot="1" x14ac:dyDescent="0.25">
      <c r="C2" s="155" t="s">
        <v>312</v>
      </c>
      <c r="D2" s="155"/>
      <c r="E2" s="155" t="s">
        <v>303</v>
      </c>
      <c r="F2" s="155"/>
      <c r="G2" s="155" t="s">
        <v>304</v>
      </c>
      <c r="H2" s="155"/>
      <c r="I2" s="155"/>
      <c r="J2" s="155"/>
      <c r="K2" s="155" t="s">
        <v>305</v>
      </c>
      <c r="L2" s="155"/>
      <c r="M2" s="186" t="s">
        <v>306</v>
      </c>
      <c r="N2" s="186"/>
      <c r="O2" s="186"/>
      <c r="P2" s="186"/>
      <c r="Q2" s="186"/>
      <c r="R2" s="186"/>
      <c r="S2" s="141"/>
      <c r="T2" s="141"/>
    </row>
    <row r="3" spans="1:20" s="27" customFormat="1" ht="30" customHeight="1" thickBot="1" x14ac:dyDescent="0.25">
      <c r="A3" s="163" t="s">
        <v>10</v>
      </c>
      <c r="B3" s="136" t="s">
        <v>245</v>
      </c>
      <c r="C3" s="174" t="s">
        <v>256</v>
      </c>
      <c r="D3" s="176"/>
      <c r="E3" s="174">
        <v>192590</v>
      </c>
      <c r="F3" s="176"/>
      <c r="G3" s="174" t="s">
        <v>257</v>
      </c>
      <c r="H3" s="175"/>
      <c r="I3" s="175"/>
      <c r="J3" s="176"/>
      <c r="K3" s="174" t="s">
        <v>258</v>
      </c>
      <c r="L3" s="176"/>
      <c r="M3" s="58" t="s">
        <v>263</v>
      </c>
      <c r="N3" s="52"/>
      <c r="O3" s="58"/>
      <c r="P3" s="52"/>
      <c r="Q3" s="58"/>
      <c r="R3" s="59"/>
      <c r="S3" s="59"/>
      <c r="T3" s="52"/>
    </row>
    <row r="4" spans="1:20" s="27" customFormat="1" ht="30" customHeight="1" x14ac:dyDescent="0.2">
      <c r="A4" s="164"/>
      <c r="B4" s="166" t="s">
        <v>11</v>
      </c>
      <c r="C4" s="174" t="s">
        <v>95</v>
      </c>
      <c r="D4" s="176"/>
      <c r="E4" s="174" t="s">
        <v>274</v>
      </c>
      <c r="F4" s="176"/>
      <c r="G4" s="58" t="s">
        <v>122</v>
      </c>
      <c r="H4" s="59"/>
      <c r="I4" s="58"/>
      <c r="J4" s="59"/>
      <c r="K4" s="174" t="s">
        <v>79</v>
      </c>
      <c r="L4" s="176"/>
      <c r="M4" s="58" t="s">
        <v>84</v>
      </c>
      <c r="N4" s="52"/>
      <c r="O4" s="58"/>
      <c r="P4" s="52"/>
      <c r="Q4" s="58"/>
      <c r="R4" s="59"/>
      <c r="S4" s="59"/>
      <c r="T4" s="52"/>
    </row>
    <row r="5" spans="1:20" s="27" customFormat="1" ht="30" customHeight="1" thickBot="1" x14ac:dyDescent="0.25">
      <c r="A5" s="164"/>
      <c r="B5" s="167"/>
      <c r="C5" s="168" t="s">
        <v>71</v>
      </c>
      <c r="D5" s="169"/>
      <c r="E5" s="168" t="s">
        <v>275</v>
      </c>
      <c r="F5" s="169"/>
      <c r="G5" s="168" t="s">
        <v>156</v>
      </c>
      <c r="H5" s="169"/>
      <c r="I5" s="168" t="s">
        <v>157</v>
      </c>
      <c r="J5" s="169"/>
      <c r="K5" s="168" t="s">
        <v>80</v>
      </c>
      <c r="L5" s="169"/>
      <c r="M5" s="168" t="s">
        <v>101</v>
      </c>
      <c r="N5" s="169"/>
      <c r="O5" s="168" t="s">
        <v>261</v>
      </c>
      <c r="P5" s="177"/>
      <c r="Q5" s="168" t="s">
        <v>74</v>
      </c>
      <c r="R5" s="169"/>
      <c r="S5" s="168" t="s">
        <v>75</v>
      </c>
      <c r="T5" s="169"/>
    </row>
    <row r="6" spans="1:20" ht="20.100000000000001" customHeight="1" x14ac:dyDescent="0.2">
      <c r="A6" s="164"/>
      <c r="B6" s="23" t="s">
        <v>15</v>
      </c>
      <c r="C6" s="170" t="s">
        <v>72</v>
      </c>
      <c r="D6" s="171"/>
      <c r="E6" s="170">
        <v>39.592500000000001</v>
      </c>
      <c r="F6" s="171"/>
      <c r="G6" s="170" t="s">
        <v>140</v>
      </c>
      <c r="H6" s="171"/>
      <c r="I6" s="170"/>
      <c r="J6" s="171"/>
      <c r="K6" s="170" t="s">
        <v>81</v>
      </c>
      <c r="L6" s="171"/>
      <c r="M6" s="170" t="s">
        <v>17</v>
      </c>
      <c r="N6" s="171"/>
      <c r="O6" s="170" t="s">
        <v>285</v>
      </c>
      <c r="P6" s="194"/>
      <c r="Q6" s="170" t="s">
        <v>76</v>
      </c>
      <c r="R6" s="171"/>
      <c r="S6" s="170" t="s">
        <v>18</v>
      </c>
      <c r="T6" s="171"/>
    </row>
    <row r="7" spans="1:20" ht="20.100000000000001" customHeight="1" thickBot="1" x14ac:dyDescent="0.25">
      <c r="A7" s="165"/>
      <c r="B7" s="24"/>
      <c r="C7" s="180" t="s">
        <v>73</v>
      </c>
      <c r="D7" s="181"/>
      <c r="E7" s="180">
        <v>-77.635800000000003</v>
      </c>
      <c r="F7" s="181"/>
      <c r="G7" s="180" t="s">
        <v>141</v>
      </c>
      <c r="H7" s="181"/>
      <c r="I7" s="180"/>
      <c r="J7" s="181"/>
      <c r="K7" s="180" t="s">
        <v>82</v>
      </c>
      <c r="L7" s="181"/>
      <c r="M7" s="180" t="s">
        <v>85</v>
      </c>
      <c r="N7" s="181"/>
      <c r="O7" s="195" t="s">
        <v>286</v>
      </c>
      <c r="P7" s="196"/>
      <c r="Q7" s="180" t="s">
        <v>77</v>
      </c>
      <c r="R7" s="181"/>
      <c r="S7" s="180" t="s">
        <v>78</v>
      </c>
      <c r="T7" s="181"/>
    </row>
    <row r="8" spans="1:20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  <c r="M8" s="36" t="s">
        <v>8</v>
      </c>
      <c r="N8" s="20" t="s">
        <v>9</v>
      </c>
      <c r="O8" s="36" t="s">
        <v>8</v>
      </c>
      <c r="P8" s="20" t="s">
        <v>9</v>
      </c>
      <c r="Q8" s="36" t="s">
        <v>8</v>
      </c>
      <c r="R8" s="20" t="s">
        <v>9</v>
      </c>
      <c r="S8" s="36" t="s">
        <v>8</v>
      </c>
      <c r="T8" s="20" t="s">
        <v>9</v>
      </c>
    </row>
    <row r="9" spans="1:20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60.92</v>
      </c>
      <c r="E9" s="129">
        <v>54</v>
      </c>
      <c r="F9" s="25">
        <f>IF(E9&lt;&gt;0,E9+'Basic Price Adjustment'!$E33,"")</f>
        <v>53.42</v>
      </c>
      <c r="G9" s="129">
        <v>70</v>
      </c>
      <c r="H9" s="25">
        <f>IF(G9&lt;&gt;0,G9+'Basic Price Adjustment'!$E33,"")</f>
        <v>69.42</v>
      </c>
      <c r="I9" s="129">
        <v>70</v>
      </c>
      <c r="J9" s="25">
        <f>IF(I9&lt;&gt;0,I9+'Basic Price Adjustment'!$E33,"")</f>
        <v>69.42</v>
      </c>
      <c r="K9" s="129">
        <v>67.47</v>
      </c>
      <c r="L9" s="25">
        <f>IF(K9&lt;&gt;0,K9+'Basic Price Adjustment'!$E33,"")</f>
        <v>66.89</v>
      </c>
      <c r="M9" s="129">
        <v>66.86</v>
      </c>
      <c r="N9" s="25">
        <f>IF(M9&lt;&gt;0,M9+'Basic Price Adjustment'!$E33,"")</f>
        <v>66.28</v>
      </c>
      <c r="O9" s="129">
        <v>66.86</v>
      </c>
      <c r="P9" s="25">
        <f>IF(O9&lt;&gt;0,O9+'Basic Price Adjustment'!$E33,"")</f>
        <v>66.28</v>
      </c>
      <c r="Q9" s="129">
        <v>67</v>
      </c>
      <c r="R9" s="25">
        <f>IF(Q9&lt;&gt;0,Q9+'Basic Price Adjustment'!$E33,"")</f>
        <v>66.42</v>
      </c>
      <c r="S9" s="125">
        <v>69</v>
      </c>
      <c r="T9" s="25">
        <f>IF(S9&lt;&gt;0,S9+'Basic Price Adjustment'!$E33,"")</f>
        <v>68.42</v>
      </c>
    </row>
    <row r="10" spans="1:20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65.84</v>
      </c>
      <c r="E10" s="117">
        <v>60.5</v>
      </c>
      <c r="F10" s="21">
        <f>IF(E10&lt;&gt;0,E10+'Basic Price Adjustment'!$E34,"")</f>
        <v>59.84</v>
      </c>
      <c r="G10" s="117">
        <v>70</v>
      </c>
      <c r="H10" s="21">
        <f>IF(G10&lt;&gt;0,G10+'Basic Price Adjustment'!$E34,"")</f>
        <v>69.34</v>
      </c>
      <c r="I10" s="117">
        <v>70</v>
      </c>
      <c r="J10" s="21">
        <f>IF(I10&lt;&gt;0,I10+'Basic Price Adjustment'!$E34,"")</f>
        <v>69.34</v>
      </c>
      <c r="K10" s="117">
        <v>63.58</v>
      </c>
      <c r="L10" s="21">
        <f>IF(K10&lt;&gt;0,K10+'Basic Price Adjustment'!$E34,"")</f>
        <v>62.92</v>
      </c>
      <c r="M10" s="117">
        <v>80.650000000000006</v>
      </c>
      <c r="N10" s="21">
        <f>IF(M10&lt;&gt;0,M10+'Basic Price Adjustment'!$E34,"")</f>
        <v>79.990000000000009</v>
      </c>
      <c r="O10" s="117">
        <v>80.650000000000006</v>
      </c>
      <c r="P10" s="21">
        <f>IF(O10&lt;&gt;0,O10+'Basic Price Adjustment'!$E34,"")</f>
        <v>79.990000000000009</v>
      </c>
      <c r="Q10" s="117">
        <v>75.7</v>
      </c>
      <c r="R10" s="21">
        <f>IF(Q10&lt;&gt;0,Q10+'Basic Price Adjustment'!$E34,"")</f>
        <v>75.040000000000006</v>
      </c>
      <c r="S10" s="117">
        <v>76.849999999999994</v>
      </c>
      <c r="T10" s="21">
        <f>IF(S10&lt;&gt;0,S10+'Basic Price Adjustment'!$E34,"")</f>
        <v>76.19</v>
      </c>
    </row>
    <row r="11" spans="1:20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65.239999999999995</v>
      </c>
      <c r="E11" s="117">
        <v>61.7</v>
      </c>
      <c r="F11" s="22">
        <f>IF(E11&lt;&gt;0,E11+'Basic Price Adjustment'!$E35,"")</f>
        <v>60.940000000000005</v>
      </c>
      <c r="G11" s="117">
        <v>75</v>
      </c>
      <c r="H11" s="22">
        <f>IF(G11&lt;&gt;0,G11+'Basic Price Adjustment'!$E35,"")</f>
        <v>74.239999999999995</v>
      </c>
      <c r="I11" s="117">
        <v>75</v>
      </c>
      <c r="J11" s="22">
        <f>IF(I11&lt;&gt;0,I11+'Basic Price Adjustment'!$E35,"")</f>
        <v>74.239999999999995</v>
      </c>
      <c r="K11" s="117">
        <v>66.88</v>
      </c>
      <c r="L11" s="22">
        <f>IF(K11&lt;&gt;0,K11+'Basic Price Adjustment'!$E35,"")</f>
        <v>66.11999999999999</v>
      </c>
      <c r="M11" s="117">
        <v>73.3</v>
      </c>
      <c r="N11" s="22">
        <f>IF(M11&lt;&gt;0,M11+'Basic Price Adjustment'!$E35,"")</f>
        <v>72.539999999999992</v>
      </c>
      <c r="O11" s="117">
        <v>73.3</v>
      </c>
      <c r="P11" s="22">
        <f>IF(O11&lt;&gt;0,O11+'Basic Price Adjustment'!$E35,"")</f>
        <v>72.539999999999992</v>
      </c>
      <c r="Q11" s="117">
        <v>73.3</v>
      </c>
      <c r="R11" s="22">
        <f>IF(Q11&lt;&gt;0,Q11+'Basic Price Adjustment'!$E35,"")</f>
        <v>72.539999999999992</v>
      </c>
      <c r="S11" s="123">
        <v>74.5</v>
      </c>
      <c r="T11" s="22">
        <f>IF(S11&lt;&gt;0,S11+'Basic Price Adjustment'!$E35,"")</f>
        <v>73.739999999999995</v>
      </c>
    </row>
    <row r="12" spans="1:20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65.239999999999995</v>
      </c>
      <c r="E12" s="117">
        <v>61.7</v>
      </c>
      <c r="F12" s="21">
        <f>IF(E12&lt;&gt;0,E12+'Basic Price Adjustment'!$E36,"")</f>
        <v>60.940000000000005</v>
      </c>
      <c r="G12" s="117">
        <v>75</v>
      </c>
      <c r="H12" s="21">
        <f>IF(G12&lt;&gt;0,G12+'Basic Price Adjustment'!$E36,"")</f>
        <v>74.239999999999995</v>
      </c>
      <c r="I12" s="117">
        <v>75</v>
      </c>
      <c r="J12" s="21">
        <f>IF(I12&lt;&gt;0,I12+'Basic Price Adjustment'!$E36,"")</f>
        <v>74.239999999999995</v>
      </c>
      <c r="K12" s="117">
        <v>66.88</v>
      </c>
      <c r="L12" s="21">
        <f>IF(K12&lt;&gt;0,K12+'Basic Price Adjustment'!$E36,"")</f>
        <v>66.11999999999999</v>
      </c>
      <c r="M12" s="117">
        <v>73.3</v>
      </c>
      <c r="N12" s="21">
        <f>IF(M12&lt;&gt;0,M12+'Basic Price Adjustment'!$E36,"")</f>
        <v>72.539999999999992</v>
      </c>
      <c r="O12" s="117">
        <v>73.3</v>
      </c>
      <c r="P12" s="21">
        <f>IF(O12&lt;&gt;0,O12+'Basic Price Adjustment'!$E36,"")</f>
        <v>72.539999999999992</v>
      </c>
      <c r="Q12" s="117">
        <v>73.3</v>
      </c>
      <c r="R12" s="21">
        <f>IF(Q12&lt;&gt;0,Q12+'Basic Price Adjustment'!$E36,"")</f>
        <v>72.539999999999992</v>
      </c>
      <c r="S12" s="117">
        <v>74.5</v>
      </c>
      <c r="T12" s="21">
        <f>IF(S12&lt;&gt;0,S12+'Basic Price Adjustment'!$E36,"")</f>
        <v>73.739999999999995</v>
      </c>
    </row>
    <row r="13" spans="1:20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66.209999999999994</v>
      </c>
      <c r="E13" s="117">
        <v>61.7</v>
      </c>
      <c r="F13" s="22">
        <f>IF(E13&lt;&gt;0,E13+'Basic Price Adjustment'!$E37,"")</f>
        <v>60.910000000000004</v>
      </c>
      <c r="G13" s="117">
        <v>90</v>
      </c>
      <c r="H13" s="22">
        <f>IF(G13&lt;&gt;0,G13+'Basic Price Adjustment'!$E37,"")</f>
        <v>89.21</v>
      </c>
      <c r="I13" s="117">
        <v>90</v>
      </c>
      <c r="J13" s="22">
        <f>IF(I13&lt;&gt;0,I13+'Basic Price Adjustment'!$E37,"")</f>
        <v>89.21</v>
      </c>
      <c r="K13" s="117">
        <v>66.88</v>
      </c>
      <c r="L13" s="22">
        <f>IF(K13&lt;&gt;0,K13+'Basic Price Adjustment'!$E37,"")</f>
        <v>66.089999999999989</v>
      </c>
      <c r="M13" s="117">
        <v>73.3</v>
      </c>
      <c r="N13" s="22">
        <f>IF(M13&lt;&gt;0,M13+'Basic Price Adjustment'!$E37,"")</f>
        <v>72.509999999999991</v>
      </c>
      <c r="O13" s="117">
        <v>73.3</v>
      </c>
      <c r="P13" s="22">
        <f>IF(O13&lt;&gt;0,O13+'Basic Price Adjustment'!$E37,"")</f>
        <v>72.509999999999991</v>
      </c>
      <c r="Q13" s="117">
        <v>73.3</v>
      </c>
      <c r="R13" s="22">
        <f>IF(Q13&lt;&gt;0,Q13+'Basic Price Adjustment'!$E37,"")</f>
        <v>72.509999999999991</v>
      </c>
      <c r="S13" s="123">
        <v>74.5</v>
      </c>
      <c r="T13" s="22">
        <f>IF(S13&lt;&gt;0,S13+'Basic Price Adjustment'!$E37,"")</f>
        <v>73.709999999999994</v>
      </c>
    </row>
    <row r="14" spans="1:20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77.22</v>
      </c>
      <c r="E14" s="117">
        <v>64.8</v>
      </c>
      <c r="F14" s="21">
        <f>IF(E14&lt;&gt;0,E14+'Basic Price Adjustment'!$E38,"")</f>
        <v>64.02</v>
      </c>
      <c r="G14" s="117">
        <v>100</v>
      </c>
      <c r="H14" s="21">
        <f>IF(G14&lt;&gt;0,G14+'Basic Price Adjustment'!$E38,"")</f>
        <v>99.22</v>
      </c>
      <c r="I14" s="117">
        <v>100</v>
      </c>
      <c r="J14" s="21">
        <f>IF(I14&lt;&gt;0,I14+'Basic Price Adjustment'!$E38,"")</f>
        <v>99.22</v>
      </c>
      <c r="K14" s="117">
        <v>74.790000000000006</v>
      </c>
      <c r="L14" s="21">
        <f>IF(K14&lt;&gt;0,K14+'Basic Price Adjustment'!$E38,"")</f>
        <v>74.010000000000005</v>
      </c>
      <c r="M14" s="117">
        <v>80.56</v>
      </c>
      <c r="N14" s="21">
        <f>IF(M14&lt;&gt;0,M14+'Basic Price Adjustment'!$E38,"")</f>
        <v>79.78</v>
      </c>
      <c r="O14" s="117">
        <v>80.56</v>
      </c>
      <c r="P14" s="21">
        <f>IF(O14&lt;&gt;0,O14+'Basic Price Adjustment'!$E38,"")</f>
        <v>79.78</v>
      </c>
      <c r="Q14" s="117">
        <v>79.5</v>
      </c>
      <c r="R14" s="21">
        <f>IF(Q14&lt;&gt;0,Q14+'Basic Price Adjustment'!$E38,"")</f>
        <v>78.72</v>
      </c>
      <c r="S14" s="117">
        <v>81.650000000000006</v>
      </c>
      <c r="T14" s="21">
        <f>IF(S14&lt;&gt;0,S14+'Basic Price Adjustment'!$E38,"")</f>
        <v>80.87</v>
      </c>
    </row>
    <row r="15" spans="1:20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66.290000000000006</v>
      </c>
      <c r="E15" s="117">
        <v>61.7</v>
      </c>
      <c r="F15" s="22">
        <f>IF(E15&lt;&gt;0,E15+'Basic Price Adjustment'!$E39,"")</f>
        <v>60.99</v>
      </c>
      <c r="G15" s="117">
        <v>80</v>
      </c>
      <c r="H15" s="22">
        <f>IF(G15&lt;&gt;0,G15+'Basic Price Adjustment'!$E39,"")</f>
        <v>79.290000000000006</v>
      </c>
      <c r="I15" s="117">
        <v>80</v>
      </c>
      <c r="J15" s="22">
        <f>IF(I15&lt;&gt;0,I15+'Basic Price Adjustment'!$E39,"")</f>
        <v>79.290000000000006</v>
      </c>
      <c r="K15" s="117">
        <v>66.760000000000005</v>
      </c>
      <c r="L15" s="22">
        <f>IF(K15&lt;&gt;0,K15+'Basic Price Adjustment'!$E39,"")</f>
        <v>66.050000000000011</v>
      </c>
      <c r="M15" s="117">
        <v>81.75</v>
      </c>
      <c r="N15" s="22">
        <f>IF(M15&lt;&gt;0,M15+'Basic Price Adjustment'!$E39,"")</f>
        <v>81.040000000000006</v>
      </c>
      <c r="O15" s="117">
        <v>81.75</v>
      </c>
      <c r="P15" s="22">
        <f>IF(O15&lt;&gt;0,O15+'Basic Price Adjustment'!$E39,"")</f>
        <v>81.040000000000006</v>
      </c>
      <c r="Q15" s="117">
        <v>78.95</v>
      </c>
      <c r="R15" s="22">
        <f>IF(Q15&lt;&gt;0,Q15+'Basic Price Adjustment'!$E39,"")</f>
        <v>78.240000000000009</v>
      </c>
      <c r="S15" s="123">
        <v>80.38</v>
      </c>
      <c r="T15" s="22">
        <f>IF(S15&lt;&gt;0,S15+'Basic Price Adjustment'!$E39,"")</f>
        <v>79.67</v>
      </c>
    </row>
    <row r="16" spans="1:20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70.55</v>
      </c>
      <c r="E16" s="117">
        <v>69.2</v>
      </c>
      <c r="F16" s="21">
        <f>IF(E16&lt;&gt;0,E16+'Basic Price Adjustment'!$E40,"")</f>
        <v>68.25</v>
      </c>
      <c r="G16" s="117">
        <v>90</v>
      </c>
      <c r="H16" s="21">
        <f>IF(G16&lt;&gt;0,G16+'Basic Price Adjustment'!$E40,"")</f>
        <v>89.05</v>
      </c>
      <c r="I16" s="117">
        <v>90</v>
      </c>
      <c r="J16" s="21">
        <f>IF(I16&lt;&gt;0,I16+'Basic Price Adjustment'!$E40,"")</f>
        <v>89.05</v>
      </c>
      <c r="K16" s="117">
        <v>73.400000000000006</v>
      </c>
      <c r="L16" s="21">
        <f>IF(K16&lt;&gt;0,K16+'Basic Price Adjustment'!$E40,"")</f>
        <v>72.45</v>
      </c>
      <c r="M16" s="117">
        <v>82.03</v>
      </c>
      <c r="N16" s="21">
        <f>IF(M16&lt;&gt;0,M16+'Basic Price Adjustment'!$E40,"")</f>
        <v>81.08</v>
      </c>
      <c r="O16" s="117">
        <v>82.03</v>
      </c>
      <c r="P16" s="21">
        <f>IF(O16&lt;&gt;0,O16+'Basic Price Adjustment'!$E40,"")</f>
        <v>81.08</v>
      </c>
      <c r="Q16" s="117">
        <v>81.95</v>
      </c>
      <c r="R16" s="21">
        <f>IF(Q16&lt;&gt;0,Q16+'Basic Price Adjustment'!$E40,"")</f>
        <v>81</v>
      </c>
      <c r="S16" s="117">
        <v>83.15</v>
      </c>
      <c r="T16" s="21">
        <f>IF(S16&lt;&gt;0,S16+'Basic Price Adjustment'!$E40,"")</f>
        <v>82.2</v>
      </c>
    </row>
    <row r="17" spans="1:20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80.06</v>
      </c>
      <c r="E17" s="117">
        <v>72.900000000000006</v>
      </c>
      <c r="F17" s="22">
        <f>IF(E17&lt;&gt;0,E17+'Basic Price Adjustment'!$E41,"")</f>
        <v>71.960000000000008</v>
      </c>
      <c r="G17" s="117">
        <v>90</v>
      </c>
      <c r="H17" s="22">
        <f>IF(G17&lt;&gt;0,G17+'Basic Price Adjustment'!$E41,"")</f>
        <v>89.06</v>
      </c>
      <c r="I17" s="117">
        <v>90</v>
      </c>
      <c r="J17" s="22">
        <f>IF(I17&lt;&gt;0,I17+'Basic Price Adjustment'!$E41,"")</f>
        <v>89.06</v>
      </c>
      <c r="K17" s="117"/>
      <c r="L17" s="22" t="str">
        <f>IF(K17&lt;&gt;0,K17+'Basic Price Adjustment'!$E41,"")</f>
        <v/>
      </c>
      <c r="M17" s="117">
        <v>102</v>
      </c>
      <c r="N17" s="22">
        <f>IF(M17&lt;&gt;0,M17+'Basic Price Adjustment'!$E41,"")</f>
        <v>101.06</v>
      </c>
      <c r="O17" s="117">
        <v>102</v>
      </c>
      <c r="P17" s="22">
        <f>IF(O17&lt;&gt;0,O17+'Basic Price Adjustment'!$E41,"")</f>
        <v>101.06</v>
      </c>
      <c r="Q17" s="117">
        <v>97.85</v>
      </c>
      <c r="R17" s="22">
        <f>IF(Q17&lt;&gt;0,Q17+'Basic Price Adjustment'!$E41,"")</f>
        <v>96.91</v>
      </c>
      <c r="S17" s="123">
        <v>99.05</v>
      </c>
      <c r="T17" s="22">
        <f>IF(S17&lt;&gt;0,S17+'Basic Price Adjustment'!$E41,"")</f>
        <v>98.11</v>
      </c>
    </row>
    <row r="18" spans="1:20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69.56</v>
      </c>
      <c r="E18" s="117">
        <v>69.2</v>
      </c>
      <c r="F18" s="21">
        <f>IF(E18&lt;&gt;0,E18+'Basic Price Adjustment'!$E42,"")</f>
        <v>68.260000000000005</v>
      </c>
      <c r="G18" s="117">
        <v>90</v>
      </c>
      <c r="H18" s="21">
        <f>IF(G18&lt;&gt;0,G18+'Basic Price Adjustment'!$E42,"")</f>
        <v>89.06</v>
      </c>
      <c r="I18" s="117">
        <v>90</v>
      </c>
      <c r="J18" s="21">
        <f>IF(I18&lt;&gt;0,I18+'Basic Price Adjustment'!$E42,"")</f>
        <v>89.06</v>
      </c>
      <c r="K18" s="117">
        <v>73.400000000000006</v>
      </c>
      <c r="L18" s="21">
        <f>IF(K18&lt;&gt;0,K18+'Basic Price Adjustment'!$E42,"")</f>
        <v>72.460000000000008</v>
      </c>
      <c r="M18" s="117">
        <v>82.03</v>
      </c>
      <c r="N18" s="21">
        <f>IF(M18&lt;&gt;0,M18+'Basic Price Adjustment'!$E42,"")</f>
        <v>81.09</v>
      </c>
      <c r="O18" s="117">
        <v>82.03</v>
      </c>
      <c r="P18" s="21">
        <f>IF(O18&lt;&gt;0,O18+'Basic Price Adjustment'!$E42,"")</f>
        <v>81.09</v>
      </c>
      <c r="Q18" s="117">
        <v>81.95</v>
      </c>
      <c r="R18" s="21">
        <f>IF(Q18&lt;&gt;0,Q18+'Basic Price Adjustment'!$E42,"")</f>
        <v>81.010000000000005</v>
      </c>
      <c r="S18" s="117">
        <v>83.15</v>
      </c>
      <c r="T18" s="21">
        <f>IF(S18&lt;&gt;0,S18+'Basic Price Adjustment'!$E42,"")</f>
        <v>82.210000000000008</v>
      </c>
    </row>
    <row r="19" spans="1:20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80.08</v>
      </c>
      <c r="E19" s="117">
        <v>72.900000000000006</v>
      </c>
      <c r="F19" s="22">
        <f>IF(E19&lt;&gt;0,E19+'Basic Price Adjustment'!$E43,"")</f>
        <v>71.98</v>
      </c>
      <c r="G19" s="117">
        <v>100</v>
      </c>
      <c r="H19" s="22">
        <f>IF(G19&lt;&gt;0,G19+'Basic Price Adjustment'!$E43,"")</f>
        <v>99.08</v>
      </c>
      <c r="I19" s="117">
        <v>100</v>
      </c>
      <c r="J19" s="22">
        <f>IF(I19&lt;&gt;0,I19+'Basic Price Adjustment'!$E43,"")</f>
        <v>99.08</v>
      </c>
      <c r="K19" s="117">
        <v>80.650000000000006</v>
      </c>
      <c r="L19" s="22">
        <f>IF(K19&lt;&gt;0,K19+'Basic Price Adjustment'!$E43,"")</f>
        <v>79.73</v>
      </c>
      <c r="M19" s="117">
        <v>89.2</v>
      </c>
      <c r="N19" s="22">
        <f>IF(M19&lt;&gt;0,M19+'Basic Price Adjustment'!$E43,"")</f>
        <v>88.28</v>
      </c>
      <c r="O19" s="117">
        <v>89.2</v>
      </c>
      <c r="P19" s="22">
        <f>IF(O19&lt;&gt;0,O19+'Basic Price Adjustment'!$E43,"")</f>
        <v>88.28</v>
      </c>
      <c r="Q19" s="117">
        <v>86.5</v>
      </c>
      <c r="R19" s="22">
        <f>IF(Q19&lt;&gt;0,Q19+'Basic Price Adjustment'!$E43,"")</f>
        <v>85.58</v>
      </c>
      <c r="S19" s="123">
        <v>88.25</v>
      </c>
      <c r="T19" s="22">
        <f>IF(S19&lt;&gt;0,S19+'Basic Price Adjustment'!$E43,"")</f>
        <v>87.33</v>
      </c>
    </row>
    <row r="20" spans="1:20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82.82</v>
      </c>
      <c r="E20" s="117">
        <v>76.599999999999994</v>
      </c>
      <c r="F20" s="21">
        <f>IF(E20&lt;&gt;0,E20+'Basic Price Adjustment'!$E44,"")</f>
        <v>75.419999999999987</v>
      </c>
      <c r="G20" s="117">
        <v>105</v>
      </c>
      <c r="H20" s="21">
        <f>IF(G20&lt;&gt;0,G20+'Basic Price Adjustment'!$E44,"")</f>
        <v>103.82</v>
      </c>
      <c r="I20" s="117">
        <v>105</v>
      </c>
      <c r="J20" s="21">
        <f>IF(I20&lt;&gt;0,I20+'Basic Price Adjustment'!$E44,"")</f>
        <v>103.82</v>
      </c>
      <c r="K20" s="117"/>
      <c r="L20" s="21" t="str">
        <f>IF(K20&lt;&gt;0,K20+'Basic Price Adjustment'!$E44,"")</f>
        <v/>
      </c>
      <c r="M20" s="117"/>
      <c r="N20" s="21" t="str">
        <f>IF(M20&lt;&gt;0,M20+'Basic Price Adjustment'!$E44,"")</f>
        <v/>
      </c>
      <c r="O20" s="117"/>
      <c r="P20" s="21" t="str">
        <f>IF(O20&lt;&gt;0,O20+'Basic Price Adjustment'!$E44,"")</f>
        <v/>
      </c>
      <c r="Q20" s="117"/>
      <c r="R20" s="21" t="str">
        <f>IF(Q20&lt;&gt;0,Q20+'Basic Price Adjustment'!$E44,"")</f>
        <v/>
      </c>
      <c r="S20" s="117"/>
      <c r="T20" s="21" t="str">
        <f>IF(S20&lt;&gt;0,S20+'Basic Price Adjustment'!$E44,"")</f>
        <v/>
      </c>
    </row>
    <row r="21" spans="1:20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96.89</v>
      </c>
      <c r="E21" s="117">
        <v>80.5</v>
      </c>
      <c r="F21" s="22">
        <f>IF(E21&lt;&gt;0,E21+'Basic Price Adjustment'!$E45,"")</f>
        <v>79.39</v>
      </c>
      <c r="G21" s="117">
        <v>115</v>
      </c>
      <c r="H21" s="22">
        <f>IF(G21&lt;&gt;0,G21+'Basic Price Adjustment'!$E45,"")</f>
        <v>113.89</v>
      </c>
      <c r="I21" s="117">
        <v>115</v>
      </c>
      <c r="J21" s="22">
        <f>IF(I21&lt;&gt;0,I21+'Basic Price Adjustment'!$E45,"")</f>
        <v>113.89</v>
      </c>
      <c r="K21" s="117"/>
      <c r="L21" s="22" t="str">
        <f>IF(K21&lt;&gt;0,K21+'Basic Price Adjustment'!$E45,"")</f>
        <v/>
      </c>
      <c r="M21" s="117"/>
      <c r="N21" s="22" t="str">
        <f>IF(M21&lt;&gt;0,M21+'Basic Price Adjustment'!$E45,"")</f>
        <v/>
      </c>
      <c r="O21" s="117"/>
      <c r="P21" s="22" t="str">
        <f>IF(O21&lt;&gt;0,O21+'Basic Price Adjustment'!$E45,"")</f>
        <v/>
      </c>
      <c r="Q21" s="117"/>
      <c r="R21" s="22" t="str">
        <f>IF(Q21&lt;&gt;0,Q21+'Basic Price Adjustment'!$E45,"")</f>
        <v/>
      </c>
      <c r="S21" s="123"/>
      <c r="T21" s="22" t="str">
        <f>IF(S21&lt;&gt;0,S21+'Basic Price Adjustment'!$E45,"")</f>
        <v/>
      </c>
    </row>
    <row r="22" spans="1:20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81.87</v>
      </c>
      <c r="E22" s="117">
        <v>76.599999999999994</v>
      </c>
      <c r="F22" s="21">
        <f>IF(E22&lt;&gt;0,E22+'Basic Price Adjustment'!$E46,"")</f>
        <v>75.47</v>
      </c>
      <c r="G22" s="117">
        <v>115</v>
      </c>
      <c r="H22" s="21">
        <f>IF(G22&lt;&gt;0,G22+'Basic Price Adjustment'!$E46,"")</f>
        <v>113.87</v>
      </c>
      <c r="I22" s="117">
        <v>115</v>
      </c>
      <c r="J22" s="21">
        <f>IF(I22&lt;&gt;0,I22+'Basic Price Adjustment'!$E46,"")</f>
        <v>113.87</v>
      </c>
      <c r="K22" s="117"/>
      <c r="L22" s="21" t="str">
        <f>IF(K22&lt;&gt;0,K22+'Basic Price Adjustment'!$E46,"")</f>
        <v/>
      </c>
      <c r="M22" s="117"/>
      <c r="N22" s="21" t="str">
        <f>IF(M22&lt;&gt;0,M22+'Basic Price Adjustment'!$E46,"")</f>
        <v/>
      </c>
      <c r="O22" s="117"/>
      <c r="P22" s="21" t="str">
        <f>IF(O22&lt;&gt;0,O22+'Basic Price Adjustment'!$E46,"")</f>
        <v/>
      </c>
      <c r="Q22" s="117"/>
      <c r="R22" s="21" t="str">
        <f>IF(Q22&lt;&gt;0,Q22+'Basic Price Adjustment'!$E46,"")</f>
        <v/>
      </c>
      <c r="S22" s="117"/>
      <c r="T22" s="21" t="str">
        <f>IF(S22&lt;&gt;0,S22+'Basic Price Adjustment'!$E46,"")</f>
        <v/>
      </c>
    </row>
    <row r="23" spans="1:20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98.84</v>
      </c>
      <c r="E23" s="117">
        <v>80.5</v>
      </c>
      <c r="F23" s="22">
        <f>IF(E23&lt;&gt;0,E23+'Basic Price Adjustment'!$E47,"")</f>
        <v>79.34</v>
      </c>
      <c r="G23" s="117">
        <v>125</v>
      </c>
      <c r="H23" s="22">
        <f>IF(G23&lt;&gt;0,G23+'Basic Price Adjustment'!$E47,"")</f>
        <v>123.84</v>
      </c>
      <c r="I23" s="117">
        <v>125</v>
      </c>
      <c r="J23" s="22">
        <f>IF(I23&lt;&gt;0,I23+'Basic Price Adjustment'!$E47,"")</f>
        <v>123.84</v>
      </c>
      <c r="K23" s="117"/>
      <c r="L23" s="22" t="str">
        <f>IF(K23&lt;&gt;0,K23+'Basic Price Adjustment'!$E47,"")</f>
        <v/>
      </c>
      <c r="M23" s="117"/>
      <c r="N23" s="22" t="str">
        <f>IF(M23&lt;&gt;0,M23+'Basic Price Adjustment'!$E47,"")</f>
        <v/>
      </c>
      <c r="O23" s="117"/>
      <c r="P23" s="22" t="str">
        <f>IF(O23&lt;&gt;0,O23+'Basic Price Adjustment'!$E47,"")</f>
        <v/>
      </c>
      <c r="Q23" s="117"/>
      <c r="R23" s="22" t="str">
        <f>IF(Q23&lt;&gt;0,Q23+'Basic Price Adjustment'!$E47,"")</f>
        <v/>
      </c>
      <c r="S23" s="123"/>
      <c r="T23" s="22" t="str">
        <f>IF(S23&lt;&gt;0,S23+'Basic Price Adjustment'!$E47,"")</f>
        <v/>
      </c>
    </row>
    <row r="24" spans="1:20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79.14</v>
      </c>
      <c r="E24" s="117">
        <v>65.8</v>
      </c>
      <c r="F24" s="21">
        <f>IF(E24&lt;&gt;0,E24+'Basic Price Adjustment'!$E48,"")</f>
        <v>64.94</v>
      </c>
      <c r="G24" s="117">
        <v>90</v>
      </c>
      <c r="H24" s="21">
        <f>IF(G24&lt;&gt;0,G24+'Basic Price Adjustment'!$E48,"")</f>
        <v>89.14</v>
      </c>
      <c r="I24" s="117">
        <v>90</v>
      </c>
      <c r="J24" s="21">
        <f>IF(I24&lt;&gt;0,I24+'Basic Price Adjustment'!$E48,"")</f>
        <v>89.14</v>
      </c>
      <c r="K24" s="117"/>
      <c r="L24" s="21" t="str">
        <f>IF(K24&lt;&gt;0,K24+'Basic Price Adjustment'!$E48,"")</f>
        <v/>
      </c>
      <c r="M24" s="117">
        <v>92.64</v>
      </c>
      <c r="N24" s="21">
        <f>IF(M24&lt;&gt;0,M24+'Basic Price Adjustment'!$E48,"")</f>
        <v>91.78</v>
      </c>
      <c r="O24" s="117">
        <v>92.64</v>
      </c>
      <c r="P24" s="21">
        <f>IF(O24&lt;&gt;0,O24+'Basic Price Adjustment'!$E48,"")</f>
        <v>91.78</v>
      </c>
      <c r="Q24" s="117">
        <v>87.17</v>
      </c>
      <c r="R24" s="21">
        <f>IF(Q24&lt;&gt;0,Q24+'Basic Price Adjustment'!$E48,"")</f>
        <v>86.31</v>
      </c>
      <c r="S24" s="117">
        <v>88.55</v>
      </c>
      <c r="T24" s="21">
        <f>IF(S24&lt;&gt;0,S24+'Basic Price Adjustment'!$E48,"")</f>
        <v>87.69</v>
      </c>
    </row>
    <row r="25" spans="1:20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82.64</v>
      </c>
      <c r="E25" s="117">
        <v>68.2</v>
      </c>
      <c r="F25" s="22">
        <f>IF(E25&lt;&gt;0,E25+'Basic Price Adjustment'!$E49,"")</f>
        <v>67.34</v>
      </c>
      <c r="G25" s="117">
        <v>100</v>
      </c>
      <c r="H25" s="22">
        <f>IF(G25&lt;&gt;0,G25+'Basic Price Adjustment'!$E49,"")</f>
        <v>99.14</v>
      </c>
      <c r="I25" s="117">
        <v>100</v>
      </c>
      <c r="J25" s="22">
        <f>IF(I25&lt;&gt;0,I25+'Basic Price Adjustment'!$E49,"")</f>
        <v>99.14</v>
      </c>
      <c r="K25" s="117">
        <v>77.540000000000006</v>
      </c>
      <c r="L25" s="22">
        <f>IF(K25&lt;&gt;0,K25+'Basic Price Adjustment'!$E49,"")</f>
        <v>76.680000000000007</v>
      </c>
      <c r="M25" s="117">
        <v>100.56</v>
      </c>
      <c r="N25" s="22">
        <f>IF(M25&lt;&gt;0,M25+'Basic Price Adjustment'!$E49,"")</f>
        <v>99.7</v>
      </c>
      <c r="O25" s="117">
        <v>100.56</v>
      </c>
      <c r="P25" s="22">
        <f>IF(O25&lt;&gt;0,O25+'Basic Price Adjustment'!$E49,"")</f>
        <v>99.7</v>
      </c>
      <c r="Q25" s="117">
        <v>88.28</v>
      </c>
      <c r="R25" s="22">
        <f>IF(Q25&lt;&gt;0,Q25+'Basic Price Adjustment'!$E49,"")</f>
        <v>87.42</v>
      </c>
      <c r="S25" s="123">
        <v>90.25</v>
      </c>
      <c r="T25" s="22">
        <f>IF(S25&lt;&gt;0,S25+'Basic Price Adjustment'!$E49,"")</f>
        <v>89.39</v>
      </c>
    </row>
    <row r="26" spans="1:20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108.9</v>
      </c>
      <c r="E26" s="118">
        <v>200</v>
      </c>
      <c r="F26" s="21">
        <f>IF(E26&lt;&gt;0,E26+'Basic Price Adjustment'!$E50,"")</f>
        <v>198.9</v>
      </c>
      <c r="G26" s="118">
        <v>155</v>
      </c>
      <c r="H26" s="21">
        <f>IF(G26&lt;&gt;0,G26+'Basic Price Adjustment'!$E50,"")</f>
        <v>153.9</v>
      </c>
      <c r="I26" s="118">
        <v>155</v>
      </c>
      <c r="J26" s="21">
        <f>IF(I26&lt;&gt;0,I26+'Basic Price Adjustment'!$E50,"")</f>
        <v>153.9</v>
      </c>
      <c r="K26" s="29"/>
      <c r="L26" s="21" t="str">
        <f>IF(K26&lt;&gt;0,K26+'Basic Price Adjustment'!$E50,"")</f>
        <v/>
      </c>
      <c r="M26" s="29"/>
      <c r="N26" s="21" t="str">
        <f>IF(M26&lt;&gt;0,M26+'Basic Price Adjustment'!$E50,"")</f>
        <v/>
      </c>
      <c r="O26" s="29"/>
      <c r="P26" s="21" t="str">
        <f>IF(O26&lt;&gt;0,O26+'Basic Price Adjustment'!$E50,"")</f>
        <v/>
      </c>
      <c r="Q26" s="29"/>
      <c r="R26" s="21" t="str">
        <f>IF(Q26&lt;&gt;0,Q26+'Basic Price Adjustment'!$E50,"")</f>
        <v/>
      </c>
      <c r="S26" s="29"/>
      <c r="T26" s="21" t="str">
        <f>IF(S26&lt;&gt;0,S26+'Basic Price Adjustment'!$E50,"")</f>
        <v/>
      </c>
    </row>
    <row r="27" spans="1:20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163.82</v>
      </c>
      <c r="E27" s="118">
        <v>200</v>
      </c>
      <c r="F27" s="26">
        <f>IF(E27&lt;&gt;0,E27+'Basic Price Adjustment'!$E51,"")</f>
        <v>198.82</v>
      </c>
      <c r="G27" s="118">
        <v>110</v>
      </c>
      <c r="H27" s="26">
        <f>IF(G27&lt;&gt;0,G27+'Basic Price Adjustment'!$E51,"")</f>
        <v>108.82</v>
      </c>
      <c r="I27" s="118">
        <v>110</v>
      </c>
      <c r="J27" s="26">
        <f>IF(I27&lt;&gt;0,I27+'Basic Price Adjustment'!$E51,"")</f>
        <v>108.82</v>
      </c>
      <c r="K27" s="142"/>
      <c r="L27" s="26" t="str">
        <f>IF(K27&lt;&gt;0,K27+'Basic Price Adjustment'!$E51,"")</f>
        <v/>
      </c>
      <c r="M27" s="142"/>
      <c r="N27" s="26" t="str">
        <f>IF(M27&lt;&gt;0,M27+'Basic Price Adjustment'!$E51,"")</f>
        <v/>
      </c>
      <c r="O27" s="142"/>
      <c r="P27" s="26" t="str">
        <f>IF(O27&lt;&gt;0,O27+'Basic Price Adjustment'!$E51,"")</f>
        <v/>
      </c>
      <c r="Q27" s="142"/>
      <c r="R27" s="26" t="str">
        <f>IF(Q27&lt;&gt;0,Q27+'Basic Price Adjustment'!$E51,"")</f>
        <v/>
      </c>
      <c r="S27" s="142"/>
      <c r="T27" s="26" t="str">
        <f>IF(S27&lt;&gt;0,S27+'Basic Price Adjustment'!$E51,"")</f>
        <v/>
      </c>
    </row>
  </sheetData>
  <mergeCells count="41">
    <mergeCell ref="O5:P5"/>
    <mergeCell ref="O6:P6"/>
    <mergeCell ref="O7:P7"/>
    <mergeCell ref="A3:A7"/>
    <mergeCell ref="B4:B5"/>
    <mergeCell ref="C7:D7"/>
    <mergeCell ref="G7:H7"/>
    <mergeCell ref="E3:F3"/>
    <mergeCell ref="E4:F4"/>
    <mergeCell ref="E5:F5"/>
    <mergeCell ref="E6:F6"/>
    <mergeCell ref="G5:H5"/>
    <mergeCell ref="G6:H6"/>
    <mergeCell ref="C3:D3"/>
    <mergeCell ref="C4:D4"/>
    <mergeCell ref="G2:J2"/>
    <mergeCell ref="E2:F2"/>
    <mergeCell ref="C2:D2"/>
    <mergeCell ref="C6:D6"/>
    <mergeCell ref="I7:J7"/>
    <mergeCell ref="I5:J5"/>
    <mergeCell ref="I6:J6"/>
    <mergeCell ref="G3:J3"/>
    <mergeCell ref="C5:D5"/>
    <mergeCell ref="E7:F7"/>
    <mergeCell ref="S5:T5"/>
    <mergeCell ref="S6:T6"/>
    <mergeCell ref="S7:T7"/>
    <mergeCell ref="M2:R2"/>
    <mergeCell ref="K2:L2"/>
    <mergeCell ref="Q5:R5"/>
    <mergeCell ref="Q6:R6"/>
    <mergeCell ref="Q7:R7"/>
    <mergeCell ref="K7:L7"/>
    <mergeCell ref="M7:N7"/>
    <mergeCell ref="M5:N5"/>
    <mergeCell ref="M6:N6"/>
    <mergeCell ref="K3:L3"/>
    <mergeCell ref="K4:L4"/>
    <mergeCell ref="K5:L5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W17" sqref="W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311</v>
      </c>
      <c r="H2" s="155"/>
      <c r="I2" s="155" t="s">
        <v>301</v>
      </c>
      <c r="J2" s="155"/>
      <c r="K2" s="155"/>
      <c r="L2" s="155"/>
      <c r="M2" s="155"/>
      <c r="N2" s="155"/>
      <c r="O2" s="200" t="s">
        <v>299</v>
      </c>
      <c r="P2" s="200"/>
      <c r="Q2" s="200"/>
      <c r="R2" s="200"/>
      <c r="S2" s="155" t="s">
        <v>298</v>
      </c>
      <c r="T2" s="155"/>
      <c r="U2" s="155"/>
      <c r="V2" s="155"/>
      <c r="W2" s="155"/>
      <c r="X2" s="155"/>
    </row>
    <row r="3" spans="1:24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174" t="s">
        <v>150</v>
      </c>
      <c r="F3" s="176"/>
      <c r="G3" s="174" t="s">
        <v>162</v>
      </c>
      <c r="H3" s="176"/>
      <c r="I3" s="174" t="s">
        <v>152</v>
      </c>
      <c r="J3" s="175"/>
      <c r="K3" s="175"/>
      <c r="L3" s="175"/>
      <c r="M3" s="175"/>
      <c r="N3" s="176"/>
      <c r="O3" s="58" t="s">
        <v>151</v>
      </c>
      <c r="P3" s="52"/>
      <c r="Q3" s="59"/>
      <c r="R3" s="52"/>
      <c r="S3" s="58" t="s">
        <v>153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64"/>
      <c r="B4" s="165"/>
      <c r="C4" s="168"/>
      <c r="D4" s="169"/>
      <c r="E4" s="168"/>
      <c r="F4" s="169"/>
      <c r="G4" s="168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 t="s">
        <v>154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202" t="s">
        <v>97</v>
      </c>
      <c r="H5" s="203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168" t="s">
        <v>28</v>
      </c>
      <c r="T5" s="177"/>
      <c r="U5" s="177"/>
      <c r="V5" s="177"/>
      <c r="W5" s="177"/>
      <c r="X5" s="169"/>
    </row>
    <row r="6" spans="1:24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8" t="s">
        <v>30</v>
      </c>
      <c r="H6" s="17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92</v>
      </c>
      <c r="T6" s="169"/>
      <c r="U6" s="168" t="s">
        <v>160</v>
      </c>
      <c r="V6" s="169"/>
      <c r="W6" s="168" t="s">
        <v>33</v>
      </c>
      <c r="X6" s="169"/>
    </row>
    <row r="7" spans="1:24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170" t="s">
        <v>22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93</v>
      </c>
      <c r="T7" s="171"/>
      <c r="U7" s="170" t="s">
        <v>160</v>
      </c>
      <c r="V7" s="171"/>
      <c r="W7" s="170" t="s">
        <v>35</v>
      </c>
      <c r="X7" s="171"/>
    </row>
    <row r="8" spans="1:24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180" t="s">
        <v>39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94</v>
      </c>
      <c r="T8" s="181"/>
      <c r="U8" s="180" t="s">
        <v>161</v>
      </c>
      <c r="V8" s="181"/>
      <c r="W8" s="180" t="s">
        <v>38</v>
      </c>
      <c r="X8" s="181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69.42</v>
      </c>
      <c r="E10" s="129">
        <v>78.94</v>
      </c>
      <c r="F10" s="25">
        <f>IF(E10&lt;&gt;0,E10+'Basic Price Adjustment'!$E33,"")</f>
        <v>78.36</v>
      </c>
      <c r="G10" s="129">
        <v>65</v>
      </c>
      <c r="H10" s="25">
        <f>IF(G10&lt;&gt;0,G10+'Basic Price Adjustment'!$E33,"")</f>
        <v>64.42</v>
      </c>
      <c r="I10" s="129">
        <v>73.69</v>
      </c>
      <c r="J10" s="25">
        <f>IF(I10&lt;&gt;0,I10+'Basic Price Adjustment'!$E33,"")</f>
        <v>73.11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73.850000000000009</v>
      </c>
      <c r="O10" s="129">
        <v>72</v>
      </c>
      <c r="P10" s="25">
        <f>IF(O10&lt;&gt;0,O10+'Basic Price Adjustment'!$E33,"")</f>
        <v>71.42</v>
      </c>
      <c r="Q10" s="129">
        <v>63</v>
      </c>
      <c r="R10" s="25">
        <f>IF(Q10&lt;&gt;0,Q10+'Basic Price Adjustment'!$E33,"")</f>
        <v>62.42</v>
      </c>
      <c r="S10" s="129">
        <v>86</v>
      </c>
      <c r="T10" s="25">
        <f>IF(S10&lt;&gt;0,S10+'Basic Price Adjustment'!$E33,"")</f>
        <v>85.42</v>
      </c>
      <c r="U10" s="129">
        <v>95</v>
      </c>
      <c r="V10" s="25">
        <f>IF(U10&lt;&gt;0,U10+'Basic Price Adjustment'!$E33,"")</f>
        <v>94.42</v>
      </c>
      <c r="W10" s="129">
        <v>97.5</v>
      </c>
      <c r="X10" s="25">
        <f>IF(W10&lt;&gt;0,W10+'Basic Price Adjustment'!$E33,"")</f>
        <v>96.92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69.34</v>
      </c>
      <c r="E11" s="117">
        <v>79.89</v>
      </c>
      <c r="F11" s="21">
        <f>IF(E11&lt;&gt;0,E11+'Basic Price Adjustment'!$E34,"")</f>
        <v>79.23</v>
      </c>
      <c r="G11" s="117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77.22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77.7</v>
      </c>
      <c r="O11" s="117">
        <v>79</v>
      </c>
      <c r="P11" s="21">
        <f>IF(O11&lt;&gt;0,O11+'Basic Price Adjustment'!$E34,"")</f>
        <v>78.34</v>
      </c>
      <c r="Q11" s="117">
        <v>69</v>
      </c>
      <c r="R11" s="21">
        <f>IF(Q11&lt;&gt;0,Q11+'Basic Price Adjustment'!$E34,"")</f>
        <v>68.34</v>
      </c>
      <c r="S11" s="117">
        <v>86</v>
      </c>
      <c r="T11" s="21">
        <f>IF(S11&lt;&gt;0,S11+'Basic Price Adjustment'!$E34,"")</f>
        <v>85.34</v>
      </c>
      <c r="U11" s="117">
        <v>95</v>
      </c>
      <c r="V11" s="21">
        <f>IF(U11&lt;&gt;0,U11+'Basic Price Adjustment'!$E34,"")</f>
        <v>94.34</v>
      </c>
      <c r="W11" s="117">
        <v>97.5</v>
      </c>
      <c r="X11" s="21">
        <f>IF(W11&lt;&gt;0,W11+'Basic Price Adjustment'!$E34,"")</f>
        <v>96.84</v>
      </c>
    </row>
    <row r="12" spans="1:2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79.239999999999995</v>
      </c>
      <c r="E12" s="117">
        <v>80.72</v>
      </c>
      <c r="F12" s="22">
        <f>IF(E12&lt;&gt;0,E12+'Basic Price Adjustment'!$E35,"")</f>
        <v>79.959999999999994</v>
      </c>
      <c r="G12" s="117">
        <v>74.5</v>
      </c>
      <c r="H12" s="22">
        <f>IF(G12&lt;&gt;0,G12+'Basic Price Adjustment'!$E35,"")</f>
        <v>73.739999999999995</v>
      </c>
      <c r="I12" s="117">
        <v>78.16</v>
      </c>
      <c r="J12" s="22">
        <f>IF(I12&lt;&gt;0,I12+'Basic Price Adjustment'!$E35,"")</f>
        <v>77.399999999999991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77.539999999999992</v>
      </c>
      <c r="O12" s="117">
        <v>77</v>
      </c>
      <c r="P12" s="22">
        <f>IF(O12&lt;&gt;0,O12+'Basic Price Adjustment'!$E35,"")</f>
        <v>76.239999999999995</v>
      </c>
      <c r="Q12" s="117">
        <v>67</v>
      </c>
      <c r="R12" s="22">
        <f>IF(Q12&lt;&gt;0,Q12+'Basic Price Adjustment'!$E35,"")</f>
        <v>66.239999999999995</v>
      </c>
      <c r="S12" s="117">
        <v>94</v>
      </c>
      <c r="T12" s="22">
        <f>IF(S12&lt;&gt;0,S12+'Basic Price Adjustment'!$E35,"")</f>
        <v>93.24</v>
      </c>
      <c r="U12" s="117">
        <v>99</v>
      </c>
      <c r="V12" s="22">
        <f>IF(U12&lt;&gt;0,U12+'Basic Price Adjustment'!$E35,"")</f>
        <v>98.24</v>
      </c>
      <c r="W12" s="117">
        <v>100.5</v>
      </c>
      <c r="X12" s="22">
        <f>IF(W12&lt;&gt;0,W12+'Basic Price Adjustment'!$E35,"")</f>
        <v>99.74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79.239999999999995</v>
      </c>
      <c r="E13" s="117">
        <v>80.72</v>
      </c>
      <c r="F13" s="21">
        <f>IF(E13&lt;&gt;0,E13+'Basic Price Adjustment'!$E36,"")</f>
        <v>79.959999999999994</v>
      </c>
      <c r="G13" s="117">
        <v>74.5</v>
      </c>
      <c r="H13" s="21">
        <f>IF(G13&lt;&gt;0,G13+'Basic Price Adjustment'!$E36,"")</f>
        <v>73.739999999999995</v>
      </c>
      <c r="I13" s="117">
        <v>78.16</v>
      </c>
      <c r="J13" s="21">
        <f>IF(I13&lt;&gt;0,I13+'Basic Price Adjustment'!$E36,"")</f>
        <v>77.399999999999991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77.539999999999992</v>
      </c>
      <c r="O13" s="117">
        <v>77</v>
      </c>
      <c r="P13" s="21">
        <f>IF(O13&lt;&gt;0,O13+'Basic Price Adjustment'!$E36,"")</f>
        <v>76.239999999999995</v>
      </c>
      <c r="Q13" s="117">
        <v>67</v>
      </c>
      <c r="R13" s="21">
        <f>IF(Q13&lt;&gt;0,Q13+'Basic Price Adjustment'!$E36,"")</f>
        <v>66.239999999999995</v>
      </c>
      <c r="S13" s="117">
        <v>94</v>
      </c>
      <c r="T13" s="21">
        <f>IF(S13&lt;&gt;0,S13+'Basic Price Adjustment'!$E36,"")</f>
        <v>93.24</v>
      </c>
      <c r="U13" s="117">
        <v>99</v>
      </c>
      <c r="V13" s="21">
        <f>IF(U13&lt;&gt;0,U13+'Basic Price Adjustment'!$E36,"")</f>
        <v>98.24</v>
      </c>
      <c r="W13" s="117">
        <v>100.5</v>
      </c>
      <c r="X13" s="21">
        <f>IF(W13&lt;&gt;0,W13+'Basic Price Adjustment'!$E36,"")</f>
        <v>99.74</v>
      </c>
    </row>
    <row r="14" spans="1:2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79.209999999999994</v>
      </c>
      <c r="E14" s="117">
        <v>81.39</v>
      </c>
      <c r="F14" s="22">
        <f>IF(E14&lt;&gt;0,E14+'Basic Price Adjustment'!$E37,"")</f>
        <v>80.599999999999994</v>
      </c>
      <c r="G14" s="117">
        <v>78.5</v>
      </c>
      <c r="H14" s="22">
        <f>IF(G14&lt;&gt;0,G14+'Basic Price Adjustment'!$E37,"")</f>
        <v>77.709999999999994</v>
      </c>
      <c r="I14" s="117">
        <v>78.36</v>
      </c>
      <c r="J14" s="22">
        <f>IF(I14&lt;&gt;0,I14+'Basic Price Adjustment'!$E37,"")</f>
        <v>77.569999999999993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77.569999999999993</v>
      </c>
      <c r="O14" s="117">
        <v>77</v>
      </c>
      <c r="P14" s="22">
        <f>IF(O14&lt;&gt;0,O14+'Basic Price Adjustment'!$E37,"")</f>
        <v>76.209999999999994</v>
      </c>
      <c r="Q14" s="117">
        <v>67</v>
      </c>
      <c r="R14" s="22">
        <f>IF(Q14&lt;&gt;0,Q14+'Basic Price Adjustment'!$E37,"")</f>
        <v>66.209999999999994</v>
      </c>
      <c r="S14" s="117">
        <v>94</v>
      </c>
      <c r="T14" s="22">
        <f>IF(S14&lt;&gt;0,S14+'Basic Price Adjustment'!$E37,"")</f>
        <v>93.21</v>
      </c>
      <c r="U14" s="117">
        <v>99</v>
      </c>
      <c r="V14" s="22">
        <f>IF(U14&lt;&gt;0,U14+'Basic Price Adjustment'!$E37,"")</f>
        <v>98.21</v>
      </c>
      <c r="W14" s="117">
        <v>102.5</v>
      </c>
      <c r="X14" s="22">
        <f>IF(W14&lt;&gt;0,W14+'Basic Price Adjustment'!$E37,"")</f>
        <v>101.71</v>
      </c>
    </row>
    <row r="15" spans="1:2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90.44</v>
      </c>
      <c r="G15" s="117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81.569999999999993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81.569999999999993</v>
      </c>
      <c r="O15" s="117">
        <v>92</v>
      </c>
      <c r="P15" s="21">
        <f>IF(O15&lt;&gt;0,O15+'Basic Price Adjustment'!$E38,"")</f>
        <v>91.22</v>
      </c>
      <c r="Q15" s="117">
        <v>88</v>
      </c>
      <c r="R15" s="21">
        <f>IF(Q15&lt;&gt;0,Q15+'Basic Price Adjustment'!$E38,"")</f>
        <v>87.22</v>
      </c>
      <c r="S15" s="117"/>
      <c r="T15" s="21" t="str">
        <f>IF(S15&lt;&gt;0,S15+'Basic Price Adjustment'!$E38,"")</f>
        <v/>
      </c>
      <c r="U15" s="117"/>
      <c r="V15" s="21" t="str">
        <f>IF(U15&lt;&gt;0,U15+'Basic Price Adjustment'!$E38,"")</f>
        <v/>
      </c>
      <c r="W15" s="117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79.290000000000006</v>
      </c>
      <c r="E16" s="117">
        <v>83.54</v>
      </c>
      <c r="F16" s="22">
        <f>IF(E16&lt;&gt;0,E16+'Basic Price Adjustment'!$E39,"")</f>
        <v>82.830000000000013</v>
      </c>
      <c r="G16" s="117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77.48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77.62</v>
      </c>
      <c r="O16" s="117">
        <v>79</v>
      </c>
      <c r="P16" s="22">
        <f>IF(O16&lt;&gt;0,O16+'Basic Price Adjustment'!$E39,"")</f>
        <v>78.290000000000006</v>
      </c>
      <c r="Q16" s="117">
        <v>70</v>
      </c>
      <c r="R16" s="22">
        <f>IF(Q16&lt;&gt;0,Q16+'Basic Price Adjustment'!$E39,"")</f>
        <v>69.290000000000006</v>
      </c>
      <c r="S16" s="117">
        <v>94</v>
      </c>
      <c r="T16" s="22">
        <f>IF(S16&lt;&gt;0,S16+'Basic Price Adjustment'!$E39,"")</f>
        <v>93.29</v>
      </c>
      <c r="U16" s="117">
        <v>98.5</v>
      </c>
      <c r="V16" s="22">
        <f>IF(U16&lt;&gt;0,U16+'Basic Price Adjustment'!$E39,"")</f>
        <v>97.79</v>
      </c>
      <c r="W16" s="117">
        <v>101.25</v>
      </c>
      <c r="X16" s="22">
        <f>IF(W16&lt;&gt;0,W16+'Basic Price Adjustment'!$E39,"")</f>
        <v>100.54</v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81.05</v>
      </c>
      <c r="E17" s="117">
        <v>88.1</v>
      </c>
      <c r="F17" s="21">
        <f>IF(E17&lt;&gt;0,E17+'Basic Price Adjustment'!$E40,"")</f>
        <v>87.149999999999991</v>
      </c>
      <c r="G17" s="117">
        <v>79.5</v>
      </c>
      <c r="H17" s="21">
        <f>IF(G17&lt;&gt;0,G17+'Basic Price Adjustment'!$E40,"")</f>
        <v>78.55</v>
      </c>
      <c r="I17" s="117">
        <v>83.3</v>
      </c>
      <c r="J17" s="21">
        <f>IF(I17&lt;&gt;0,I17+'Basic Price Adjustment'!$E40,"")</f>
        <v>82.35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82.35</v>
      </c>
      <c r="O17" s="117">
        <v>80.5</v>
      </c>
      <c r="P17" s="21">
        <f>IF(O17&lt;&gt;0,O17+'Basic Price Adjustment'!$E40,"")</f>
        <v>79.55</v>
      </c>
      <c r="Q17" s="117">
        <v>74.5</v>
      </c>
      <c r="R17" s="21">
        <f>IF(Q17&lt;&gt;0,Q17+'Basic Price Adjustment'!$E40,"")</f>
        <v>73.55</v>
      </c>
      <c r="S17" s="117">
        <v>100</v>
      </c>
      <c r="T17" s="21">
        <f>IF(S17&lt;&gt;0,S17+'Basic Price Adjustment'!$E40,"")</f>
        <v>99.05</v>
      </c>
      <c r="U17" s="117">
        <v>108</v>
      </c>
      <c r="V17" s="21">
        <f>IF(U17&lt;&gt;0,U17+'Basic Price Adjustment'!$E40,"")</f>
        <v>107.05</v>
      </c>
      <c r="W17" s="117">
        <v>106.5</v>
      </c>
      <c r="X17" s="21">
        <f>IF(W17&lt;&gt;0,W17+'Basic Price Adjustment'!$E40,"")</f>
        <v>105.55</v>
      </c>
    </row>
    <row r="18" spans="1:24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94.06</v>
      </c>
      <c r="E18" s="117">
        <v>97.57</v>
      </c>
      <c r="F18" s="22">
        <f>IF(E18&lt;&gt;0,E18+'Basic Price Adjustment'!$E41,"")</f>
        <v>96.63</v>
      </c>
      <c r="G18" s="117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87.600000000000009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87.600000000000009</v>
      </c>
      <c r="O18" s="117">
        <v>82.5</v>
      </c>
      <c r="P18" s="22">
        <f>IF(O18&lt;&gt;0,O18+'Basic Price Adjustment'!$E41,"")</f>
        <v>81.56</v>
      </c>
      <c r="Q18" s="117">
        <v>76.5</v>
      </c>
      <c r="R18" s="22">
        <f>IF(Q18&lt;&gt;0,Q18+'Basic Price Adjustment'!$E41,"")</f>
        <v>75.56</v>
      </c>
      <c r="S18" s="117">
        <v>110</v>
      </c>
      <c r="T18" s="22">
        <f>IF(S18&lt;&gt;0,S18+'Basic Price Adjustment'!$E41,"")</f>
        <v>109.06</v>
      </c>
      <c r="U18" s="117">
        <v>110</v>
      </c>
      <c r="V18" s="22">
        <f>IF(U18&lt;&gt;0,U18+'Basic Price Adjustment'!$E41,"")</f>
        <v>109.06</v>
      </c>
      <c r="W18" s="117">
        <v>112</v>
      </c>
      <c r="X18" s="22">
        <f>IF(W18&lt;&gt;0,W18+'Basic Price Adjustment'!$E41,"")</f>
        <v>111.06</v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82.06</v>
      </c>
      <c r="E19" s="117">
        <v>88.1</v>
      </c>
      <c r="F19" s="21">
        <f>IF(E19&lt;&gt;0,E19+'Basic Price Adjustment'!$E42,"")</f>
        <v>87.16</v>
      </c>
      <c r="G19" s="117">
        <v>79.5</v>
      </c>
      <c r="H19" s="21">
        <f>IF(G19&lt;&gt;0,G19+'Basic Price Adjustment'!$E42,"")</f>
        <v>78.56</v>
      </c>
      <c r="I19" s="117">
        <v>83.31</v>
      </c>
      <c r="J19" s="21">
        <f>IF(I19&lt;&gt;0,I19+'Basic Price Adjustment'!$E42,"")</f>
        <v>82.37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82.37</v>
      </c>
      <c r="O19" s="117">
        <v>80.5</v>
      </c>
      <c r="P19" s="21">
        <f>IF(O19&lt;&gt;0,O19+'Basic Price Adjustment'!$E42,"")</f>
        <v>79.56</v>
      </c>
      <c r="Q19" s="117">
        <v>74.5</v>
      </c>
      <c r="R19" s="21">
        <f>IF(Q19&lt;&gt;0,Q19+'Basic Price Adjustment'!$E42,"")</f>
        <v>73.56</v>
      </c>
      <c r="S19" s="117">
        <v>100</v>
      </c>
      <c r="T19" s="21">
        <f>IF(S19&lt;&gt;0,S19+'Basic Price Adjustment'!$E42,"")</f>
        <v>99.06</v>
      </c>
      <c r="U19" s="117">
        <v>108</v>
      </c>
      <c r="V19" s="21">
        <f>IF(U19&lt;&gt;0,U19+'Basic Price Adjustment'!$E42,"")</f>
        <v>107.06</v>
      </c>
      <c r="W19" s="117">
        <v>106.5</v>
      </c>
      <c r="X19" s="21">
        <f>IF(W19&lt;&gt;0,W19+'Basic Price Adjustment'!$E42,"")</f>
        <v>105.56</v>
      </c>
    </row>
    <row r="20" spans="1:24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93.08</v>
      </c>
      <c r="E20" s="117">
        <v>97.57</v>
      </c>
      <c r="F20" s="22">
        <f>IF(E20&lt;&gt;0,E20+'Basic Price Adjustment'!$E43,"")</f>
        <v>96.649999999999991</v>
      </c>
      <c r="G20" s="117">
        <v>85</v>
      </c>
      <c r="H20" s="22">
        <f>IF(G20&lt;&gt;0,G20+'Basic Price Adjustment'!$E43,"")</f>
        <v>84.08</v>
      </c>
      <c r="I20" s="117">
        <v>88.7</v>
      </c>
      <c r="J20" s="22">
        <f>IF(I20&lt;&gt;0,I20+'Basic Price Adjustment'!$E43,"")</f>
        <v>87.78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87.78</v>
      </c>
      <c r="O20" s="117">
        <v>100</v>
      </c>
      <c r="P20" s="22">
        <f>IF(O20&lt;&gt;0,O20+'Basic Price Adjustment'!$E43,"")</f>
        <v>99.08</v>
      </c>
      <c r="Q20" s="117">
        <v>74</v>
      </c>
      <c r="R20" s="22">
        <f>IF(Q20&lt;&gt;0,Q20+'Basic Price Adjustment'!$E43,"")</f>
        <v>73.08</v>
      </c>
      <c r="S20" s="117">
        <v>110</v>
      </c>
      <c r="T20" s="22">
        <f>IF(S20&lt;&gt;0,S20+'Basic Price Adjustment'!$E43,"")</f>
        <v>109.08</v>
      </c>
      <c r="U20" s="117">
        <v>110</v>
      </c>
      <c r="V20" s="22">
        <f>IF(U20&lt;&gt;0,U20+'Basic Price Adjustment'!$E43,"")</f>
        <v>109.08</v>
      </c>
      <c r="W20" s="117">
        <v>109</v>
      </c>
      <c r="X20" s="22">
        <f>IF(W20&lt;&gt;0,W20+'Basic Price Adjustment'!$E43,"")</f>
        <v>108.08</v>
      </c>
    </row>
    <row r="21" spans="1:24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117.72999999999999</v>
      </c>
      <c r="G21" s="117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103.42999999999999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110.99</v>
      </c>
      <c r="O21" s="117">
        <v>112</v>
      </c>
      <c r="P21" s="21">
        <f>IF(O21&lt;&gt;0,O21+'Basic Price Adjustment'!$E44,"")</f>
        <v>110.82</v>
      </c>
      <c r="Q21" s="117">
        <v>76</v>
      </c>
      <c r="R21" s="21">
        <f>IF(Q21&lt;&gt;0,Q21+'Basic Price Adjustment'!$E44,"")</f>
        <v>74.819999999999993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117.84</v>
      </c>
      <c r="G22" s="117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106.24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113.95</v>
      </c>
      <c r="O22" s="117">
        <v>124</v>
      </c>
      <c r="P22" s="22">
        <f>IF(O22&lt;&gt;0,O22+'Basic Price Adjustment'!$E45,"")</f>
        <v>122.89</v>
      </c>
      <c r="Q22" s="117">
        <v>117</v>
      </c>
      <c r="R22" s="22">
        <f>IF(Q22&lt;&gt;0,Q22+'Basic Price Adjustment'!$E45,"")</f>
        <v>115.89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112.81</v>
      </c>
      <c r="G23" s="117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99.740000000000009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109.15</v>
      </c>
      <c r="O23" s="117">
        <v>110</v>
      </c>
      <c r="P23" s="21">
        <f>IF(O23&lt;&gt;0,O23+'Basic Price Adjustment'!$E46,"")</f>
        <v>108.87</v>
      </c>
      <c r="Q23" s="117">
        <v>95</v>
      </c>
      <c r="R23" s="21">
        <f>IF(Q23&lt;&gt;0,Q23+'Basic Price Adjustment'!$E46,"")</f>
        <v>93.87</v>
      </c>
      <c r="S23" s="117"/>
      <c r="T23" s="21" t="str">
        <f>IF(S23&lt;&gt;0,S23+'Basic Price Adjustment'!$E46,"")</f>
        <v/>
      </c>
      <c r="U23" s="117">
        <v>117</v>
      </c>
      <c r="V23" s="21">
        <f>IF(U23&lt;&gt;0,U23+'Basic Price Adjustment'!$E46,"")</f>
        <v>115.87</v>
      </c>
      <c r="W23" s="117">
        <v>119</v>
      </c>
      <c r="X23" s="21">
        <f>IF(W23&lt;&gt;0,W23+'Basic Price Adjustment'!$E46,"")</f>
        <v>117.87</v>
      </c>
    </row>
    <row r="24" spans="1:24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117.76</v>
      </c>
      <c r="G24" s="117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103.17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110.21000000000001</v>
      </c>
      <c r="O24" s="117">
        <v>121</v>
      </c>
      <c r="P24" s="22">
        <f>IF(O24&lt;&gt;0,O24+'Basic Price Adjustment'!$E47,"")</f>
        <v>119.84</v>
      </c>
      <c r="Q24" s="117">
        <v>121</v>
      </c>
      <c r="R24" s="22">
        <f>IF(Q24&lt;&gt;0,Q24+'Basic Price Adjustment'!$E47,"")</f>
        <v>119.84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93.14</v>
      </c>
      <c r="E25" s="117">
        <v>96.22</v>
      </c>
      <c r="F25" s="21">
        <f>IF(E25&lt;&gt;0,E25+'Basic Price Adjustment'!$E48,"")</f>
        <v>95.36</v>
      </c>
      <c r="G25" s="117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88.59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92.23</v>
      </c>
      <c r="O25" s="117">
        <v>80</v>
      </c>
      <c r="P25" s="21">
        <f>IF(O25&lt;&gt;0,O25+'Basic Price Adjustment'!$E48,"")</f>
        <v>79.14</v>
      </c>
      <c r="Q25" s="117">
        <v>74</v>
      </c>
      <c r="R25" s="21">
        <f>IF(Q25&lt;&gt;0,Q25+'Basic Price Adjustment'!$E48,"")</f>
        <v>73.14</v>
      </c>
      <c r="S25" s="117">
        <v>108</v>
      </c>
      <c r="T25" s="21">
        <f>IF(S25&lt;&gt;0,S25+'Basic Price Adjustment'!$E48,"")</f>
        <v>107.14</v>
      </c>
      <c r="U25" s="117">
        <v>105</v>
      </c>
      <c r="V25" s="21">
        <f>IF(U25&lt;&gt;0,U25+'Basic Price Adjustment'!$E48,"")</f>
        <v>104.14</v>
      </c>
      <c r="W25" s="117">
        <v>106</v>
      </c>
      <c r="X25" s="21">
        <f>IF(W25&lt;&gt;0,W25+'Basic Price Adjustment'!$E48,"")</f>
        <v>105.14</v>
      </c>
    </row>
    <row r="26" spans="1:24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93.14</v>
      </c>
      <c r="E26" s="117">
        <v>96.22</v>
      </c>
      <c r="F26" s="22">
        <f>IF(E26&lt;&gt;0,E26+'Basic Price Adjustment'!$E49,"")</f>
        <v>95.36</v>
      </c>
      <c r="G26" s="117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91.47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95.02</v>
      </c>
      <c r="O26" s="117">
        <v>102</v>
      </c>
      <c r="P26" s="22">
        <f>IF(O26&lt;&gt;0,O26+'Basic Price Adjustment'!$E49,"")</f>
        <v>101.14</v>
      </c>
      <c r="Q26" s="117">
        <v>98</v>
      </c>
      <c r="R26" s="22">
        <f>IF(Q26&lt;&gt;0,Q26+'Basic Price Adjustment'!$E49,"")</f>
        <v>97.14</v>
      </c>
      <c r="S26" s="117">
        <v>108</v>
      </c>
      <c r="T26" s="22">
        <f>IF(S26&lt;&gt;0,S26+'Basic Price Adjustment'!$E49,"")</f>
        <v>107.14</v>
      </c>
      <c r="U26" s="117">
        <v>105</v>
      </c>
      <c r="V26" s="22">
        <f>IF(U26&lt;&gt;0,U26+'Basic Price Adjustment'!$E49,"")</f>
        <v>104.14</v>
      </c>
      <c r="W26" s="117">
        <v>106</v>
      </c>
      <c r="X26" s="22">
        <f>IF(W26&lt;&gt;0,W26+'Basic Price Adjustment'!$E49,"")</f>
        <v>105.14</v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/>
      <c r="X28" s="26" t="str">
        <f>IF(W28&lt;&gt;0,W28+'Basic Price Adjustment'!$E51,"")</f>
        <v/>
      </c>
    </row>
  </sheetData>
  <mergeCells count="55">
    <mergeCell ref="W6:X6"/>
    <mergeCell ref="W7:X7"/>
    <mergeCell ref="W8:X8"/>
    <mergeCell ref="S5:X5"/>
    <mergeCell ref="U6:V6"/>
    <mergeCell ref="S6:T6"/>
    <mergeCell ref="U7:V7"/>
    <mergeCell ref="U8:V8"/>
    <mergeCell ref="S8:T8"/>
    <mergeCell ref="I6:J6"/>
    <mergeCell ref="G6:H6"/>
    <mergeCell ref="M8:N8"/>
    <mergeCell ref="G8:H8"/>
    <mergeCell ref="K7:L7"/>
    <mergeCell ref="M7:N7"/>
    <mergeCell ref="I8:J8"/>
    <mergeCell ref="K8:L8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S2:X2"/>
    <mergeCell ref="C2:D2"/>
    <mergeCell ref="E2:F2"/>
    <mergeCell ref="G2:H2"/>
    <mergeCell ref="I2:N2"/>
    <mergeCell ref="O2:R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86" t="s">
        <v>307</v>
      </c>
      <c r="D2" s="186"/>
      <c r="E2" s="155" t="s">
        <v>309</v>
      </c>
      <c r="F2" s="155"/>
      <c r="G2" s="155"/>
      <c r="H2" s="155"/>
      <c r="I2" s="155" t="s">
        <v>308</v>
      </c>
      <c r="J2" s="155"/>
      <c r="K2" s="155"/>
      <c r="L2" s="155"/>
      <c r="M2" s="155"/>
      <c r="N2" s="155"/>
      <c r="O2" s="155" t="s">
        <v>313</v>
      </c>
      <c r="P2" s="155"/>
      <c r="Q2" s="155"/>
      <c r="R2" s="155"/>
    </row>
    <row r="3" spans="1:18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264</v>
      </c>
      <c r="F3" s="175"/>
      <c r="G3" s="175"/>
      <c r="H3" s="176"/>
      <c r="I3" s="58" t="s">
        <v>266</v>
      </c>
      <c r="J3" s="52"/>
      <c r="K3" s="59"/>
      <c r="L3" s="59"/>
      <c r="M3" s="58"/>
      <c r="N3" s="52"/>
      <c r="O3" s="174">
        <v>203859</v>
      </c>
      <c r="P3" s="175"/>
      <c r="Q3" s="175"/>
      <c r="R3" s="176"/>
    </row>
    <row r="4" spans="1:18" s="27" customFormat="1" ht="30" customHeight="1" thickBot="1" x14ac:dyDescent="0.25">
      <c r="A4" s="164"/>
      <c r="B4" s="165"/>
      <c r="C4" s="168"/>
      <c r="D4" s="169"/>
      <c r="E4" s="178"/>
      <c r="F4" s="187"/>
      <c r="G4" s="187"/>
      <c r="H4" s="179"/>
      <c r="I4" s="63"/>
      <c r="J4" s="64"/>
      <c r="K4" s="65"/>
      <c r="L4" s="65"/>
      <c r="M4" s="168"/>
      <c r="N4" s="169"/>
      <c r="O4" s="178"/>
      <c r="P4" s="187"/>
      <c r="Q4" s="187"/>
      <c r="R4" s="179"/>
    </row>
    <row r="5" spans="1:18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102</v>
      </c>
      <c r="F5" s="175"/>
      <c r="G5" s="175"/>
      <c r="H5" s="176"/>
      <c r="I5" s="66" t="s">
        <v>60</v>
      </c>
      <c r="J5" s="67"/>
      <c r="K5" s="67"/>
      <c r="L5" s="67"/>
      <c r="M5" s="58"/>
      <c r="N5" s="52"/>
      <c r="O5" s="174" t="s">
        <v>287</v>
      </c>
      <c r="P5" s="175"/>
      <c r="Q5" s="175"/>
      <c r="R5" s="176"/>
    </row>
    <row r="6" spans="1:18" s="27" customFormat="1" ht="30" customHeight="1" thickBot="1" x14ac:dyDescent="0.25">
      <c r="A6" s="164"/>
      <c r="B6" s="167"/>
      <c r="C6" s="168" t="s">
        <v>86</v>
      </c>
      <c r="D6" s="177"/>
      <c r="E6" s="178" t="s">
        <v>87</v>
      </c>
      <c r="F6" s="179"/>
      <c r="G6" s="178" t="s">
        <v>144</v>
      </c>
      <c r="H6" s="179"/>
      <c r="I6" s="192" t="s">
        <v>268</v>
      </c>
      <c r="J6" s="193"/>
      <c r="K6" s="172" t="s">
        <v>267</v>
      </c>
      <c r="L6" s="173"/>
      <c r="M6" s="168" t="s">
        <v>269</v>
      </c>
      <c r="N6" s="177"/>
      <c r="O6" s="178" t="s">
        <v>292</v>
      </c>
      <c r="P6" s="179"/>
      <c r="Q6" s="178" t="s">
        <v>293</v>
      </c>
      <c r="R6" s="179"/>
    </row>
    <row r="7" spans="1:18" ht="20.100000000000001" customHeight="1" x14ac:dyDescent="0.2">
      <c r="A7" s="164"/>
      <c r="B7" s="23" t="s">
        <v>15</v>
      </c>
      <c r="C7" s="170" t="s">
        <v>25</v>
      </c>
      <c r="D7" s="194"/>
      <c r="E7" s="170" t="s">
        <v>23</v>
      </c>
      <c r="F7" s="171"/>
      <c r="G7" s="95" t="s">
        <v>143</v>
      </c>
      <c r="H7" s="96"/>
      <c r="I7" s="182" t="s">
        <v>277</v>
      </c>
      <c r="J7" s="183"/>
      <c r="K7" s="182" t="s">
        <v>279</v>
      </c>
      <c r="L7" s="183"/>
      <c r="M7" s="182" t="s">
        <v>158</v>
      </c>
      <c r="N7" s="183"/>
      <c r="O7" s="170" t="s">
        <v>288</v>
      </c>
      <c r="P7" s="171"/>
      <c r="Q7" s="216" t="s">
        <v>290</v>
      </c>
      <c r="R7" s="217"/>
    </row>
    <row r="8" spans="1:18" ht="20.100000000000001" customHeight="1" thickBot="1" x14ac:dyDescent="0.25">
      <c r="A8" s="165"/>
      <c r="B8" s="24"/>
      <c r="C8" s="195" t="s">
        <v>86</v>
      </c>
      <c r="D8" s="196"/>
      <c r="E8" s="180" t="s">
        <v>88</v>
      </c>
      <c r="F8" s="181"/>
      <c r="G8" s="97" t="s">
        <v>142</v>
      </c>
      <c r="H8" s="98"/>
      <c r="I8" s="184" t="s">
        <v>278</v>
      </c>
      <c r="J8" s="185"/>
      <c r="K8" s="184" t="s">
        <v>280</v>
      </c>
      <c r="L8" s="185"/>
      <c r="M8" s="76" t="s">
        <v>159</v>
      </c>
      <c r="N8" s="77"/>
      <c r="O8" s="180" t="s">
        <v>289</v>
      </c>
      <c r="P8" s="181"/>
      <c r="Q8" s="211" t="s">
        <v>291</v>
      </c>
      <c r="R8" s="212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66.42</v>
      </c>
      <c r="E10" s="129">
        <v>75</v>
      </c>
      <c r="F10" s="25">
        <f>IF(E10&lt;&gt;0,E10+'Basic Price Adjustment'!$E33,"")</f>
        <v>74.42</v>
      </c>
      <c r="G10" s="129">
        <v>72</v>
      </c>
      <c r="H10" s="25">
        <f>IF(G10&lt;&gt;0,G10+'Basic Price Adjustment'!$E33,"")</f>
        <v>71.42</v>
      </c>
      <c r="I10" s="119">
        <v>72</v>
      </c>
      <c r="J10" s="25">
        <f>IF(I10&lt;&gt;0,I10+'Basic Price Adjustment'!$E33,"")</f>
        <v>71.42</v>
      </c>
      <c r="K10" s="129">
        <v>77</v>
      </c>
      <c r="L10" s="25">
        <f>IF(K10&lt;&gt;0,K10+'Basic Price Adjustment'!$E33,"")</f>
        <v>76.42</v>
      </c>
      <c r="M10" s="129">
        <v>82</v>
      </c>
      <c r="N10" s="25">
        <f>IF(M10&lt;&gt;0,M10+'Basic Price Adjustment'!$E33,"")</f>
        <v>81.42</v>
      </c>
      <c r="O10" s="129">
        <v>82.85</v>
      </c>
      <c r="P10" s="25">
        <f>IF(O10&lt;&gt;0,O10+'Basic Price Adjustment'!$E33,"")</f>
        <v>82.27</v>
      </c>
      <c r="Q10" s="129">
        <v>82.85</v>
      </c>
      <c r="R10" s="25">
        <f>IF(Q10&lt;&gt;0,Q10+'Basic Price Adjustment'!$E33,"")</f>
        <v>82.27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66.34</v>
      </c>
      <c r="E11" s="117">
        <v>76</v>
      </c>
      <c r="F11" s="21">
        <f>IF(E11&lt;&gt;0,E11+'Basic Price Adjustment'!$E34,"")</f>
        <v>75.34</v>
      </c>
      <c r="G11" s="117">
        <v>74</v>
      </c>
      <c r="H11" s="21">
        <f>IF(G11&lt;&gt;0,G11+'Basic Price Adjustment'!$E34,"")</f>
        <v>73.34</v>
      </c>
      <c r="I11" s="119">
        <v>74</v>
      </c>
      <c r="J11" s="21">
        <f>IF(I11&lt;&gt;0,I11+'Basic Price Adjustment'!$E34,"")</f>
        <v>73.34</v>
      </c>
      <c r="K11" s="117">
        <v>78</v>
      </c>
      <c r="L11" s="21">
        <f>IF(K11&lt;&gt;0,K11+'Basic Price Adjustment'!$E34,"")</f>
        <v>77.34</v>
      </c>
      <c r="M11" s="117">
        <v>88</v>
      </c>
      <c r="N11" s="21">
        <f>IF(M11&lt;&gt;0,M11+'Basic Price Adjustment'!$E34,"")</f>
        <v>87.34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64.239999999999995</v>
      </c>
      <c r="E12" s="117">
        <v>77</v>
      </c>
      <c r="F12" s="22">
        <f>IF(E12&lt;&gt;0,E12+'Basic Price Adjustment'!$E35,"")</f>
        <v>76.239999999999995</v>
      </c>
      <c r="G12" s="117">
        <v>74</v>
      </c>
      <c r="H12" s="22">
        <f>IF(G12&lt;&gt;0,G12+'Basic Price Adjustment'!$E35,"")</f>
        <v>73.239999999999995</v>
      </c>
      <c r="I12" s="119">
        <v>70</v>
      </c>
      <c r="J12" s="22">
        <f>IF(I12&lt;&gt;0,I12+'Basic Price Adjustment'!$E35,"")</f>
        <v>69.239999999999995</v>
      </c>
      <c r="K12" s="117">
        <v>77</v>
      </c>
      <c r="L12" s="22">
        <f>IF(K12&lt;&gt;0,K12+'Basic Price Adjustment'!$E35,"")</f>
        <v>76.239999999999995</v>
      </c>
      <c r="M12" s="117">
        <v>88</v>
      </c>
      <c r="N12" s="22">
        <f>IF(M12&lt;&gt;0,M12+'Basic Price Adjustment'!$E35,"")</f>
        <v>87.24</v>
      </c>
      <c r="O12" s="117">
        <v>82.85</v>
      </c>
      <c r="P12" s="22">
        <f>IF(O12&lt;&gt;0,O12+'Basic Price Adjustment'!$E35,"")</f>
        <v>82.089999999999989</v>
      </c>
      <c r="Q12" s="117">
        <v>82.85</v>
      </c>
      <c r="R12" s="22">
        <f>IF(Q12&lt;&gt;0,Q12+'Basic Price Adjustment'!$E35,"")</f>
        <v>82.089999999999989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66.239999999999995</v>
      </c>
      <c r="E13" s="117">
        <v>77</v>
      </c>
      <c r="F13" s="21">
        <f>IF(E13&lt;&gt;0,E13+'Basic Price Adjustment'!$E36,"")</f>
        <v>76.239999999999995</v>
      </c>
      <c r="G13" s="117">
        <v>74</v>
      </c>
      <c r="H13" s="21">
        <f>IF(G13&lt;&gt;0,G13+'Basic Price Adjustment'!$E36,"")</f>
        <v>73.239999999999995</v>
      </c>
      <c r="I13" s="119">
        <v>72</v>
      </c>
      <c r="J13" s="21">
        <f>IF(I13&lt;&gt;0,I13+'Basic Price Adjustment'!$E36,"")</f>
        <v>71.239999999999995</v>
      </c>
      <c r="K13" s="117">
        <v>78</v>
      </c>
      <c r="L13" s="21">
        <f>IF(K13&lt;&gt;0,K13+'Basic Price Adjustment'!$E36,"")</f>
        <v>77.239999999999995</v>
      </c>
      <c r="M13" s="117">
        <v>88</v>
      </c>
      <c r="N13" s="21">
        <f>IF(M13&lt;&gt;0,M13+'Basic Price Adjustment'!$E36,"")</f>
        <v>87.24</v>
      </c>
      <c r="O13" s="117">
        <v>82.85</v>
      </c>
      <c r="P13" s="21">
        <f>IF(O13&lt;&gt;0,O13+'Basic Price Adjustment'!$E36,"")</f>
        <v>82.089999999999989</v>
      </c>
      <c r="Q13" s="117">
        <v>82.85</v>
      </c>
      <c r="R13" s="21">
        <f>IF(Q13&lt;&gt;0,Q13+'Basic Price Adjustment'!$E36,"")</f>
        <v>82.089999999999989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66.209999999999994</v>
      </c>
      <c r="E14" s="117">
        <v>78</v>
      </c>
      <c r="F14" s="22">
        <f>IF(E14&lt;&gt;0,E14+'Basic Price Adjustment'!$E37,"")</f>
        <v>77.209999999999994</v>
      </c>
      <c r="G14" s="117">
        <v>74</v>
      </c>
      <c r="H14" s="22">
        <f>IF(G14&lt;&gt;0,G14+'Basic Price Adjustment'!$E37,"")</f>
        <v>73.209999999999994</v>
      </c>
      <c r="I14" s="119">
        <v>73</v>
      </c>
      <c r="J14" s="22">
        <f>IF(I14&lt;&gt;0,I14+'Basic Price Adjustment'!$E37,"")</f>
        <v>72.209999999999994</v>
      </c>
      <c r="K14" s="117">
        <v>77</v>
      </c>
      <c r="L14" s="22">
        <f>IF(K14&lt;&gt;0,K14+'Basic Price Adjustment'!$E37,"")</f>
        <v>76.209999999999994</v>
      </c>
      <c r="M14" s="117">
        <v>88</v>
      </c>
      <c r="N14" s="22">
        <f>IF(M14&lt;&gt;0,M14+'Basic Price Adjustment'!$E37,"")</f>
        <v>87.21</v>
      </c>
      <c r="O14" s="117">
        <v>83.25</v>
      </c>
      <c r="P14" s="22">
        <f>IF(O14&lt;&gt;0,O14+'Basic Price Adjustment'!$E37,"")</f>
        <v>82.46</v>
      </c>
      <c r="Q14" s="117">
        <v>83.25</v>
      </c>
      <c r="R14" s="22">
        <f>IF(Q14&lt;&gt;0,Q14+'Basic Price Adjustment'!$E37,"")</f>
        <v>82.46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84.22</v>
      </c>
      <c r="E15" s="117">
        <v>84</v>
      </c>
      <c r="F15" s="21">
        <f>IF(E15&lt;&gt;0,E15+'Basic Price Adjustment'!$E38,"")</f>
        <v>83.22</v>
      </c>
      <c r="G15" s="117">
        <v>77</v>
      </c>
      <c r="H15" s="21">
        <f>IF(G15&lt;&gt;0,G15+'Basic Price Adjustment'!$E38,"")</f>
        <v>76.22</v>
      </c>
      <c r="I15" s="120">
        <v>76</v>
      </c>
      <c r="J15" s="21">
        <f>IF(I15&lt;&gt;0,I15+'Basic Price Adjustment'!$E38,"")</f>
        <v>75.22</v>
      </c>
      <c r="K15" s="117">
        <v>86</v>
      </c>
      <c r="L15" s="21">
        <f>IF(K15&lt;&gt;0,K15+'Basic Price Adjustment'!$E38,"")</f>
        <v>85.22</v>
      </c>
      <c r="M15" s="117">
        <v>100</v>
      </c>
      <c r="N15" s="21">
        <f>IF(M15&lt;&gt;0,M15+'Basic Price Adjustment'!$E38,"")</f>
        <v>99.22</v>
      </c>
      <c r="O15" s="117">
        <v>87.25</v>
      </c>
      <c r="P15" s="21">
        <f>IF(O15&lt;&gt;0,O15+'Basic Price Adjustment'!$E38,"")</f>
        <v>86.47</v>
      </c>
      <c r="Q15" s="117">
        <v>87.25</v>
      </c>
      <c r="R15" s="21">
        <f>IF(Q15&lt;&gt;0,Q15+'Basic Price Adjustment'!$E38,"")</f>
        <v>86.47</v>
      </c>
    </row>
    <row r="16" spans="1:18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74.290000000000006</v>
      </c>
      <c r="E16" s="117">
        <v>81</v>
      </c>
      <c r="F16" s="22">
        <f>IF(E16&lt;&gt;0,E16+'Basic Price Adjustment'!$E39,"")</f>
        <v>80.290000000000006</v>
      </c>
      <c r="G16" s="117">
        <v>74</v>
      </c>
      <c r="H16" s="22">
        <f>IF(G16&lt;&gt;0,G16+'Basic Price Adjustment'!$E39,"")</f>
        <v>73.290000000000006</v>
      </c>
      <c r="I16" s="120">
        <v>73</v>
      </c>
      <c r="J16" s="22">
        <f>IF(I16&lt;&gt;0,I16+'Basic Price Adjustment'!$E39,"")</f>
        <v>72.290000000000006</v>
      </c>
      <c r="K16" s="117">
        <v>80</v>
      </c>
      <c r="L16" s="22">
        <f>IF(K16&lt;&gt;0,K16+'Basic Price Adjustment'!$E39,"")</f>
        <v>79.290000000000006</v>
      </c>
      <c r="M16" s="117">
        <v>88</v>
      </c>
      <c r="N16" s="22">
        <f>IF(M16&lt;&gt;0,M16+'Basic Price Adjustment'!$E39,"")</f>
        <v>87.29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71.05</v>
      </c>
      <c r="E17" s="117">
        <v>85</v>
      </c>
      <c r="F17" s="21">
        <f>IF(E17&lt;&gt;0,E17+'Basic Price Adjustment'!$E40,"")</f>
        <v>84.05</v>
      </c>
      <c r="G17" s="117">
        <v>78</v>
      </c>
      <c r="H17" s="21">
        <f>IF(G17&lt;&gt;0,G17+'Basic Price Adjustment'!$E40,"")</f>
        <v>77.05</v>
      </c>
      <c r="I17" s="119">
        <v>77</v>
      </c>
      <c r="J17" s="21">
        <f>IF(I17&lt;&gt;0,I17+'Basic Price Adjustment'!$E40,"")</f>
        <v>76.05</v>
      </c>
      <c r="K17" s="117">
        <v>84</v>
      </c>
      <c r="L17" s="21">
        <f>IF(K17&lt;&gt;0,K17+'Basic Price Adjustment'!$E40,"")</f>
        <v>83.05</v>
      </c>
      <c r="M17" s="117">
        <v>92</v>
      </c>
      <c r="N17" s="21">
        <f>IF(M17&lt;&gt;0,M17+'Basic Price Adjustment'!$E40,"")</f>
        <v>91.05</v>
      </c>
      <c r="O17" s="117">
        <v>91.25</v>
      </c>
      <c r="P17" s="21">
        <f>IF(O17&lt;&gt;0,O17+'Basic Price Adjustment'!$E40,"")</f>
        <v>90.3</v>
      </c>
      <c r="Q17" s="117">
        <v>91.25</v>
      </c>
      <c r="R17" s="21">
        <f>IF(Q17&lt;&gt;0,Q17+'Basic Price Adjustment'!$E40,"")</f>
        <v>90.3</v>
      </c>
    </row>
    <row r="18" spans="1:18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77.06</v>
      </c>
      <c r="E18" s="117">
        <v>86</v>
      </c>
      <c r="F18" s="22">
        <f>IF(E18&lt;&gt;0,E18+'Basic Price Adjustment'!$E41,"")</f>
        <v>85.06</v>
      </c>
      <c r="G18" s="117">
        <v>81</v>
      </c>
      <c r="H18" s="22">
        <f>IF(G18&lt;&gt;0,G18+'Basic Price Adjustment'!$E41,"")</f>
        <v>80.06</v>
      </c>
      <c r="I18" s="119">
        <v>83</v>
      </c>
      <c r="J18" s="22">
        <f>IF(I18&lt;&gt;0,I18+'Basic Price Adjustment'!$E41,"")</f>
        <v>82.06</v>
      </c>
      <c r="K18" s="117">
        <v>89</v>
      </c>
      <c r="L18" s="22">
        <f>IF(K18&lt;&gt;0,K18+'Basic Price Adjustment'!$E41,"")</f>
        <v>88.06</v>
      </c>
      <c r="M18" s="117">
        <v>103</v>
      </c>
      <c r="N18" s="22">
        <f>IF(M18&lt;&gt;0,M18+'Basic Price Adjustment'!$E41,"")</f>
        <v>102.06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69.06</v>
      </c>
      <c r="E19" s="117">
        <v>81</v>
      </c>
      <c r="F19" s="21">
        <f>IF(E19&lt;&gt;0,E19+'Basic Price Adjustment'!$E42,"")</f>
        <v>80.06</v>
      </c>
      <c r="G19" s="117">
        <v>77</v>
      </c>
      <c r="H19" s="21">
        <f>IF(G19&lt;&gt;0,G19+'Basic Price Adjustment'!$E42,"")</f>
        <v>76.06</v>
      </c>
      <c r="I19" s="119">
        <v>75</v>
      </c>
      <c r="J19" s="21">
        <f>IF(I19&lt;&gt;0,I19+'Basic Price Adjustment'!$E42,"")</f>
        <v>74.06</v>
      </c>
      <c r="K19" s="117">
        <v>84</v>
      </c>
      <c r="L19" s="21">
        <f>IF(K19&lt;&gt;0,K19+'Basic Price Adjustment'!$E42,"")</f>
        <v>83.06</v>
      </c>
      <c r="M19" s="117">
        <v>92</v>
      </c>
      <c r="N19" s="21">
        <f>IF(M19&lt;&gt;0,M19+'Basic Price Adjustment'!$E42,"")</f>
        <v>91.06</v>
      </c>
      <c r="O19" s="117">
        <v>91.25</v>
      </c>
      <c r="P19" s="21">
        <f>IF(O19&lt;&gt;0,O19+'Basic Price Adjustment'!$E42,"")</f>
        <v>90.31</v>
      </c>
      <c r="Q19" s="117">
        <v>91.25</v>
      </c>
      <c r="R19" s="21">
        <f>IF(Q19&lt;&gt;0,Q19+'Basic Price Adjustment'!$E42,"")</f>
        <v>90.31</v>
      </c>
    </row>
    <row r="20" spans="1:18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87.08</v>
      </c>
      <c r="E20" s="117">
        <v>91</v>
      </c>
      <c r="F20" s="22">
        <f>IF(E20&lt;&gt;0,E20+'Basic Price Adjustment'!$E43,"")</f>
        <v>90.08</v>
      </c>
      <c r="G20" s="117">
        <v>84</v>
      </c>
      <c r="H20" s="22">
        <f>IF(G20&lt;&gt;0,G20+'Basic Price Adjustment'!$E43,"")</f>
        <v>83.08</v>
      </c>
      <c r="I20" s="119">
        <v>82</v>
      </c>
      <c r="J20" s="22">
        <f>IF(I20&lt;&gt;0,I20+'Basic Price Adjustment'!$E43,"")</f>
        <v>81.08</v>
      </c>
      <c r="K20" s="117">
        <v>89</v>
      </c>
      <c r="L20" s="22">
        <f>IF(K20&lt;&gt;0,K20+'Basic Price Adjustment'!$E43,"")</f>
        <v>88.08</v>
      </c>
      <c r="M20" s="117">
        <v>100</v>
      </c>
      <c r="N20" s="22">
        <f>IF(M20&lt;&gt;0,M20+'Basic Price Adjustment'!$E43,"")</f>
        <v>99.08</v>
      </c>
      <c r="O20" s="117">
        <v>98</v>
      </c>
      <c r="P20" s="22">
        <f>IF(O20&lt;&gt;0,O20+'Basic Price Adjustment'!$E43,"")</f>
        <v>97.08</v>
      </c>
      <c r="Q20" s="117">
        <v>98</v>
      </c>
      <c r="R20" s="22">
        <f>IF(Q20&lt;&gt;0,Q20+'Basic Price Adjustment'!$E43,"")</f>
        <v>97.08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97.82</v>
      </c>
      <c r="E21" s="117">
        <v>104</v>
      </c>
      <c r="F21" s="21">
        <f>IF(E21&lt;&gt;0,E21+'Basic Price Adjustment'!$E44,"")</f>
        <v>102.82</v>
      </c>
      <c r="G21" s="117">
        <v>105</v>
      </c>
      <c r="H21" s="21">
        <f>IF(G21&lt;&gt;0,G21+'Basic Price Adjustment'!$E44,"")</f>
        <v>103.82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103.89</v>
      </c>
      <c r="E22" s="117">
        <v>104</v>
      </c>
      <c r="F22" s="22">
        <f>IF(E22&lt;&gt;0,E22+'Basic Price Adjustment'!$E45,"")</f>
        <v>102.89</v>
      </c>
      <c r="G22" s="117">
        <v>105</v>
      </c>
      <c r="H22" s="22">
        <f>IF(G22&lt;&gt;0,G22+'Basic Price Adjustment'!$E45,"")</f>
        <v>103.89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90.87</v>
      </c>
      <c r="E23" s="117">
        <v>104</v>
      </c>
      <c r="F23" s="21">
        <f>IF(E23&lt;&gt;0,E23+'Basic Price Adjustment'!$E46,"")</f>
        <v>102.87</v>
      </c>
      <c r="G23" s="117">
        <v>105</v>
      </c>
      <c r="H23" s="21">
        <f>IF(G23&lt;&gt;0,G23+'Basic Price Adjustment'!$E46,"")</f>
        <v>103.87</v>
      </c>
      <c r="I23" s="120">
        <v>97</v>
      </c>
      <c r="J23" s="21">
        <f>IF(I23&lt;&gt;0,I23+'Basic Price Adjustment'!$E46,"")</f>
        <v>95.87</v>
      </c>
      <c r="K23" s="117">
        <v>102</v>
      </c>
      <c r="L23" s="21">
        <f>IF(K23&lt;&gt;0,K23+'Basic Price Adjustment'!$E46,"")</f>
        <v>100.87</v>
      </c>
      <c r="M23" s="117">
        <v>102</v>
      </c>
      <c r="N23" s="21">
        <f>IF(M23&lt;&gt;0,M23+'Basic Price Adjustment'!$E46,"")</f>
        <v>100.87</v>
      </c>
      <c r="O23" s="117">
        <v>108.75</v>
      </c>
      <c r="P23" s="21">
        <f>IF(O23&lt;&gt;0,O23+'Basic Price Adjustment'!$E46,"")</f>
        <v>107.62</v>
      </c>
      <c r="Q23" s="117">
        <v>108.75</v>
      </c>
      <c r="R23" s="21">
        <f>IF(Q23&lt;&gt;0,Q23+'Basic Price Adjustment'!$E46,"")</f>
        <v>107.62</v>
      </c>
    </row>
    <row r="24" spans="1:18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96.84</v>
      </c>
      <c r="E24" s="117">
        <v>104</v>
      </c>
      <c r="F24" s="22">
        <f>IF(E24&lt;&gt;0,E24+'Basic Price Adjustment'!$E47,"")</f>
        <v>102.84</v>
      </c>
      <c r="G24" s="117">
        <v>105</v>
      </c>
      <c r="H24" s="22">
        <f>IF(G24&lt;&gt;0,G24+'Basic Price Adjustment'!$E47,"")</f>
        <v>103.84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102.84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84.14</v>
      </c>
      <c r="E25" s="117">
        <v>81</v>
      </c>
      <c r="F25" s="21">
        <f>IF(E25&lt;&gt;0,E25+'Basic Price Adjustment'!$E48,"")</f>
        <v>80.14</v>
      </c>
      <c r="G25" s="117">
        <v>80</v>
      </c>
      <c r="H25" s="21">
        <f>IF(G25&lt;&gt;0,G25+'Basic Price Adjustment'!$E48,"")</f>
        <v>79.14</v>
      </c>
      <c r="I25" s="120">
        <v>78</v>
      </c>
      <c r="J25" s="21">
        <f>IF(I25&lt;&gt;0,I25+'Basic Price Adjustment'!$E48,"")</f>
        <v>77.14</v>
      </c>
      <c r="K25" s="117">
        <v>84</v>
      </c>
      <c r="L25" s="21">
        <f>IF(K25&lt;&gt;0,K25+'Basic Price Adjustment'!$E48,"")</f>
        <v>83.14</v>
      </c>
      <c r="M25" s="117">
        <v>96</v>
      </c>
      <c r="N25" s="21">
        <f>IF(M25&lt;&gt;0,M25+'Basic Price Adjustment'!$E48,"")</f>
        <v>95.14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97.14</v>
      </c>
      <c r="E26" s="117">
        <v>90</v>
      </c>
      <c r="F26" s="22">
        <f>IF(E26&lt;&gt;0,E26+'Basic Price Adjustment'!$E49,"")</f>
        <v>89.14</v>
      </c>
      <c r="G26" s="117">
        <v>85</v>
      </c>
      <c r="H26" s="22">
        <f>IF(G26&lt;&gt;0,G26+'Basic Price Adjustment'!$E49,"")</f>
        <v>84.14</v>
      </c>
      <c r="I26" s="120">
        <v>85</v>
      </c>
      <c r="J26" s="22">
        <f>IF(I26&lt;&gt;0,I26+'Basic Price Adjustment'!$E49,"")</f>
        <v>84.14</v>
      </c>
      <c r="K26" s="117">
        <v>91</v>
      </c>
      <c r="L26" s="22">
        <f>IF(K26&lt;&gt;0,K26+'Basic Price Adjustment'!$E49,"")</f>
        <v>90.14</v>
      </c>
      <c r="M26" s="117">
        <v>102</v>
      </c>
      <c r="N26" s="22">
        <f>IF(M26&lt;&gt;0,M26+'Basic Price Adjustment'!$E49,"")</f>
        <v>101.14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18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</row>
    <row r="28" spans="1:18" ht="20.100000000000001" customHeight="1" thickBot="1" x14ac:dyDescent="0.25">
      <c r="A28" s="140">
        <v>69</v>
      </c>
      <c r="B28" s="35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18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</row>
  </sheetData>
  <mergeCells count="38"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  <mergeCell ref="E8:F8"/>
    <mergeCell ref="E6:F6"/>
    <mergeCell ref="G6:H6"/>
    <mergeCell ref="E7:F7"/>
    <mergeCell ref="E3:H3"/>
    <mergeCell ref="E4:H4"/>
    <mergeCell ref="E5:H5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O8:P8"/>
    <mergeCell ref="Q8:R8"/>
    <mergeCell ref="O3:R3"/>
    <mergeCell ref="O4:R4"/>
    <mergeCell ref="O5:R5"/>
    <mergeCell ref="O6:P6"/>
    <mergeCell ref="Q6:R6"/>
    <mergeCell ref="I2:N2"/>
    <mergeCell ref="O2:R2"/>
    <mergeCell ref="E2:H2"/>
    <mergeCell ref="O7:P7"/>
    <mergeCell ref="Q7:R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9.57031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55" t="s">
        <v>301</v>
      </c>
      <c r="D2" s="155"/>
      <c r="E2" s="155"/>
      <c r="F2" s="155"/>
      <c r="G2" s="155"/>
      <c r="H2" s="155"/>
      <c r="K2" s="155" t="s">
        <v>298</v>
      </c>
      <c r="L2" s="155"/>
      <c r="M2" s="155"/>
      <c r="N2" s="155"/>
    </row>
    <row r="3" spans="1:14" s="27" customFormat="1" ht="30" customHeight="1" x14ac:dyDescent="0.2">
      <c r="A3" s="163" t="s">
        <v>10</v>
      </c>
      <c r="B3" s="163" t="s">
        <v>245</v>
      </c>
      <c r="C3" s="174" t="s">
        <v>152</v>
      </c>
      <c r="D3" s="175"/>
      <c r="E3" s="175"/>
      <c r="F3" s="175"/>
      <c r="G3" s="175"/>
      <c r="H3" s="176"/>
      <c r="I3" s="59"/>
      <c r="J3" s="59"/>
      <c r="K3" s="174" t="s">
        <v>153</v>
      </c>
      <c r="L3" s="175"/>
      <c r="M3" s="175"/>
      <c r="N3" s="175"/>
    </row>
    <row r="4" spans="1:14" s="27" customFormat="1" ht="30" customHeight="1" thickBot="1" x14ac:dyDescent="0.25">
      <c r="A4" s="164"/>
      <c r="B4" s="165"/>
      <c r="C4" s="178"/>
      <c r="D4" s="187"/>
      <c r="E4" s="187"/>
      <c r="F4" s="187"/>
      <c r="G4" s="187"/>
      <c r="H4" s="179"/>
      <c r="I4" s="65"/>
      <c r="J4" s="65"/>
      <c r="K4" s="178"/>
      <c r="L4" s="187"/>
      <c r="M4" s="178"/>
      <c r="N4" s="187"/>
    </row>
    <row r="5" spans="1:14" s="27" customFormat="1" ht="30" customHeight="1" x14ac:dyDescent="0.2">
      <c r="A5" s="164"/>
      <c r="B5" s="166" t="s">
        <v>11</v>
      </c>
      <c r="C5" s="174" t="s">
        <v>53</v>
      </c>
      <c r="D5" s="175"/>
      <c r="E5" s="175"/>
      <c r="F5" s="175"/>
      <c r="G5" s="175"/>
      <c r="H5" s="176"/>
      <c r="I5" s="67" t="s">
        <v>27</v>
      </c>
      <c r="J5" s="67"/>
      <c r="K5" s="174" t="s">
        <v>28</v>
      </c>
      <c r="L5" s="175"/>
      <c r="M5" s="175"/>
      <c r="N5" s="175"/>
    </row>
    <row r="6" spans="1:14" s="27" customFormat="1" ht="30" customHeight="1" thickBot="1" x14ac:dyDescent="0.25">
      <c r="A6" s="164"/>
      <c r="B6" s="167"/>
      <c r="C6" s="178" t="s">
        <v>55</v>
      </c>
      <c r="D6" s="179"/>
      <c r="E6" s="178" t="s">
        <v>54</v>
      </c>
      <c r="F6" s="179"/>
      <c r="G6" s="178" t="s">
        <v>56</v>
      </c>
      <c r="H6" s="179"/>
      <c r="I6" s="172" t="s">
        <v>32</v>
      </c>
      <c r="J6" s="173"/>
      <c r="K6" s="168" t="s">
        <v>54</v>
      </c>
      <c r="L6" s="169"/>
      <c r="M6" s="168" t="s">
        <v>295</v>
      </c>
      <c r="N6" s="169"/>
    </row>
    <row r="7" spans="1:14" ht="20.100000000000001" customHeight="1" x14ac:dyDescent="0.2">
      <c r="A7" s="164"/>
      <c r="B7" s="23" t="s">
        <v>15</v>
      </c>
      <c r="C7" s="170" t="s">
        <v>20</v>
      </c>
      <c r="D7" s="171"/>
      <c r="E7" s="170" t="s">
        <v>19</v>
      </c>
      <c r="F7" s="171"/>
      <c r="G7" s="170" t="s">
        <v>21</v>
      </c>
      <c r="H7" s="171"/>
      <c r="I7" s="182" t="s">
        <v>89</v>
      </c>
      <c r="J7" s="183"/>
      <c r="K7" s="170" t="s">
        <v>90</v>
      </c>
      <c r="L7" s="171"/>
      <c r="M7" s="170">
        <v>39.189439999999998</v>
      </c>
      <c r="N7" s="171"/>
    </row>
    <row r="8" spans="1:14" ht="20.100000000000001" customHeight="1" thickBot="1" x14ac:dyDescent="0.25">
      <c r="A8" s="165"/>
      <c r="B8" s="24"/>
      <c r="C8" s="180" t="s">
        <v>58</v>
      </c>
      <c r="D8" s="181"/>
      <c r="E8" s="180" t="s">
        <v>57</v>
      </c>
      <c r="F8" s="181"/>
      <c r="G8" s="180" t="s">
        <v>59</v>
      </c>
      <c r="H8" s="181"/>
      <c r="I8" s="184" t="s">
        <v>100</v>
      </c>
      <c r="J8" s="185"/>
      <c r="K8" s="180" t="s">
        <v>83</v>
      </c>
      <c r="L8" s="181"/>
      <c r="M8" s="180">
        <v>-79.163210000000007</v>
      </c>
      <c r="N8" s="18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73.69</v>
      </c>
      <c r="D10" s="25">
        <f>IF(C10&lt;&gt;0,C10+'Basic Price Adjustment'!$E33,"")</f>
        <v>73.11</v>
      </c>
      <c r="E10" s="119">
        <v>67.56</v>
      </c>
      <c r="F10" s="25">
        <f>IF(E10&lt;&gt;0,E10+'Basic Price Adjustment'!$E33,"")</f>
        <v>66.98</v>
      </c>
      <c r="G10" s="119">
        <v>74.430000000000007</v>
      </c>
      <c r="H10" s="25">
        <f>IF(G10&lt;&gt;0,G10+'Basic Price Adjustment'!$E33,"")</f>
        <v>73.850000000000009</v>
      </c>
      <c r="I10" s="28"/>
      <c r="J10" s="25" t="str">
        <f>IF(I10&lt;&gt;0,I10+'Basic Price Adjustment'!$E33,"")</f>
        <v/>
      </c>
      <c r="K10" s="129">
        <v>68.25</v>
      </c>
      <c r="L10" s="25">
        <f>IF(K10&lt;&gt;0,K10+'Basic Price Adjustment'!$E33,"")</f>
        <v>67.67</v>
      </c>
      <c r="M10" s="129">
        <v>71.5</v>
      </c>
      <c r="N10" s="25">
        <f>IF(M10&lt;&gt;0,M10+'Basic Price Adjustment'!$E33,"")</f>
        <v>70.92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77.88</v>
      </c>
      <c r="D11" s="21">
        <f>IF(C11&lt;&gt;0,C11+'Basic Price Adjustment'!$E34,"")</f>
        <v>77.22</v>
      </c>
      <c r="E11" s="119">
        <v>67.069999999999993</v>
      </c>
      <c r="F11" s="21">
        <f>IF(E11&lt;&gt;0,E11+'Basic Price Adjustment'!$E34,"")</f>
        <v>66.41</v>
      </c>
      <c r="G11" s="119">
        <v>78.36</v>
      </c>
      <c r="H11" s="21">
        <f>IF(G11&lt;&gt;0,G11+'Basic Price Adjustment'!$E34,"")</f>
        <v>77.7</v>
      </c>
      <c r="I11" s="29"/>
      <c r="J11" s="21" t="str">
        <f>IF(I11&lt;&gt;0,I11+'Basic Price Adjustment'!$E34,"")</f>
        <v/>
      </c>
      <c r="K11" s="117">
        <v>68.25</v>
      </c>
      <c r="L11" s="21">
        <f>IF(K11&lt;&gt;0,K11+'Basic Price Adjustment'!$E34,"")</f>
        <v>67.59</v>
      </c>
      <c r="M11" s="117">
        <v>71.5</v>
      </c>
      <c r="N11" s="21">
        <f>IF(M11&lt;&gt;0,M11+'Basic Price Adjustment'!$E34,"")</f>
        <v>70.84</v>
      </c>
    </row>
    <row r="12" spans="1:14" ht="20.100000000000001" customHeight="1" x14ac:dyDescent="0.2">
      <c r="A12" s="111">
        <v>3</v>
      </c>
      <c r="B12" s="34" t="s">
        <v>105</v>
      </c>
      <c r="C12" s="117">
        <v>78.16</v>
      </c>
      <c r="D12" s="22">
        <f>IF(C12&lt;&gt;0,C12+'Basic Price Adjustment'!$E35,"")</f>
        <v>77.399999999999991</v>
      </c>
      <c r="E12" s="119">
        <v>73.03</v>
      </c>
      <c r="F12" s="22">
        <f>IF(E12&lt;&gt;0,E12+'Basic Price Adjustment'!$E35,"")</f>
        <v>72.27</v>
      </c>
      <c r="G12" s="119">
        <v>78.3</v>
      </c>
      <c r="H12" s="22">
        <f>IF(G12&lt;&gt;0,G12+'Basic Price Adjustment'!$E35,"")</f>
        <v>77.539999999999992</v>
      </c>
      <c r="I12" s="30"/>
      <c r="J12" s="22" t="str">
        <f>IF(I12&lt;&gt;0,I12+'Basic Price Adjustment'!$E35,"")</f>
        <v/>
      </c>
      <c r="K12" s="117">
        <v>74.25</v>
      </c>
      <c r="L12" s="22">
        <f>IF(K12&lt;&gt;0,K12+'Basic Price Adjustment'!$E35,"")</f>
        <v>73.489999999999995</v>
      </c>
      <c r="M12" s="117">
        <v>77</v>
      </c>
      <c r="N12" s="22">
        <f>IF(M12&lt;&gt;0,M12+'Basic Price Adjustment'!$E35,"")</f>
        <v>76.239999999999995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78.16</v>
      </c>
      <c r="D13" s="21">
        <f>IF(C13&lt;&gt;0,C13+'Basic Price Adjustment'!$E36,"")</f>
        <v>77.399999999999991</v>
      </c>
      <c r="E13" s="119">
        <v>73.03</v>
      </c>
      <c r="F13" s="21">
        <f>IF(E13&lt;&gt;0,E13+'Basic Price Adjustment'!$E36,"")</f>
        <v>72.27</v>
      </c>
      <c r="G13" s="119">
        <v>78.3</v>
      </c>
      <c r="H13" s="21">
        <f>IF(G13&lt;&gt;0,G13+'Basic Price Adjustment'!$E36,"")</f>
        <v>77.539999999999992</v>
      </c>
      <c r="I13" s="29"/>
      <c r="J13" s="21" t="str">
        <f>IF(I13&lt;&gt;0,I13+'Basic Price Adjustment'!$E36,"")</f>
        <v/>
      </c>
      <c r="K13" s="117">
        <v>74.25</v>
      </c>
      <c r="L13" s="21">
        <f>IF(K13&lt;&gt;0,K13+'Basic Price Adjustment'!$E36,"")</f>
        <v>73.489999999999995</v>
      </c>
      <c r="M13" s="117">
        <v>77</v>
      </c>
      <c r="N13" s="21">
        <f>IF(M13&lt;&gt;0,M13+'Basic Price Adjustment'!$E36,"")</f>
        <v>76.239999999999995</v>
      </c>
    </row>
    <row r="14" spans="1:14" ht="20.100000000000001" customHeight="1" x14ac:dyDescent="0.2">
      <c r="A14" s="111">
        <v>5</v>
      </c>
      <c r="B14" s="34" t="s">
        <v>107</v>
      </c>
      <c r="C14" s="117">
        <v>78.36</v>
      </c>
      <c r="D14" s="22">
        <f>IF(C14&lt;&gt;0,C14+'Basic Price Adjustment'!$E37,"")</f>
        <v>77.569999999999993</v>
      </c>
      <c r="E14" s="119">
        <v>73.03</v>
      </c>
      <c r="F14" s="22">
        <f>IF(E14&lt;&gt;0,E14+'Basic Price Adjustment'!$E37,"")</f>
        <v>72.239999999999995</v>
      </c>
      <c r="G14" s="119">
        <v>78.36</v>
      </c>
      <c r="H14" s="22">
        <f>IF(G14&lt;&gt;0,G14+'Basic Price Adjustment'!$E37,"")</f>
        <v>77.569999999999993</v>
      </c>
      <c r="I14" s="30"/>
      <c r="J14" s="22" t="str">
        <f>IF(I14&lt;&gt;0,I14+'Basic Price Adjustment'!$E37,"")</f>
        <v/>
      </c>
      <c r="K14" s="117">
        <v>74.25</v>
      </c>
      <c r="L14" s="22">
        <f>IF(K14&lt;&gt;0,K14+'Basic Price Adjustment'!$E37,"")</f>
        <v>73.459999999999994</v>
      </c>
      <c r="M14" s="117">
        <v>77</v>
      </c>
      <c r="N14" s="22">
        <f>IF(M14&lt;&gt;0,M14+'Basic Price Adjustment'!$E37,"")</f>
        <v>76.209999999999994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82.35</v>
      </c>
      <c r="D15" s="21">
        <f>IF(C15&lt;&gt;0,C15+'Basic Price Adjustment'!$E38,"")</f>
        <v>81.569999999999993</v>
      </c>
      <c r="E15" s="120">
        <v>77.25</v>
      </c>
      <c r="F15" s="21">
        <f>IF(E15&lt;&gt;0,E15+'Basic Price Adjustment'!$E38,"")</f>
        <v>76.47</v>
      </c>
      <c r="G15" s="120">
        <v>82.35</v>
      </c>
      <c r="H15" s="21">
        <f>IF(G15&lt;&gt;0,G15+'Basic Price Adjustment'!$E38,"")</f>
        <v>81.569999999999993</v>
      </c>
      <c r="I15" s="29"/>
      <c r="J15" s="21" t="str">
        <f>IF(I15&lt;&gt;0,I15+'Basic Price Adjustment'!$E38,"")</f>
        <v/>
      </c>
      <c r="K15" s="117">
        <v>80.5</v>
      </c>
      <c r="L15" s="21">
        <f>IF(K15&lt;&gt;0,K15+'Basic Price Adjustment'!$E38,"")</f>
        <v>79.72</v>
      </c>
      <c r="M15" s="117">
        <v>93</v>
      </c>
      <c r="N15" s="21">
        <f>IF(M15&lt;&gt;0,M15+'Basic Price Adjustment'!$E38,"")</f>
        <v>92.22</v>
      </c>
    </row>
    <row r="16" spans="1:14" ht="20.100000000000001" customHeight="1" x14ac:dyDescent="0.2">
      <c r="A16" s="111">
        <v>7</v>
      </c>
      <c r="B16" s="34" t="s">
        <v>109</v>
      </c>
      <c r="C16" s="117">
        <v>78.19</v>
      </c>
      <c r="D16" s="22">
        <f>IF(C16&lt;&gt;0,C16+'Basic Price Adjustment'!$E39,"")</f>
        <v>77.48</v>
      </c>
      <c r="E16" s="120">
        <v>73.06</v>
      </c>
      <c r="F16" s="22">
        <f>IF(E16&lt;&gt;0,E16+'Basic Price Adjustment'!$E39,"")</f>
        <v>72.350000000000009</v>
      </c>
      <c r="G16" s="120">
        <v>78.33</v>
      </c>
      <c r="H16" s="22">
        <f>IF(G16&lt;&gt;0,G16+'Basic Price Adjustment'!$E39,"")</f>
        <v>77.62</v>
      </c>
      <c r="I16" s="30"/>
      <c r="J16" s="22" t="str">
        <f>IF(I16&lt;&gt;0,I16+'Basic Price Adjustment'!$E39,"")</f>
        <v/>
      </c>
      <c r="K16" s="117">
        <v>75.5</v>
      </c>
      <c r="L16" s="22">
        <f>IF(K16&lt;&gt;0,K16+'Basic Price Adjustment'!$E39,"")</f>
        <v>74.790000000000006</v>
      </c>
      <c r="M16" s="117">
        <v>79</v>
      </c>
      <c r="N16" s="22">
        <f>IF(M16&lt;&gt;0,M16+'Basic Price Adjustment'!$E39,"")</f>
        <v>78.290000000000006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83.3</v>
      </c>
      <c r="D17" s="21">
        <f>IF(C17&lt;&gt;0,C17+'Basic Price Adjustment'!$E40,"")</f>
        <v>82.35</v>
      </c>
      <c r="E17" s="119">
        <v>82.38</v>
      </c>
      <c r="F17" s="21">
        <f>IF(E17&lt;&gt;0,E17+'Basic Price Adjustment'!$E40,"")</f>
        <v>81.429999999999993</v>
      </c>
      <c r="G17" s="119">
        <v>83.3</v>
      </c>
      <c r="H17" s="21">
        <f>IF(G17&lt;&gt;0,G17+'Basic Price Adjustment'!$E40,"")</f>
        <v>82.35</v>
      </c>
      <c r="I17" s="29"/>
      <c r="J17" s="21" t="str">
        <f>IF(I17&lt;&gt;0,I17+'Basic Price Adjustment'!$E40,"")</f>
        <v/>
      </c>
      <c r="K17" s="117">
        <v>81</v>
      </c>
      <c r="L17" s="21">
        <f>IF(K17&lt;&gt;0,K17+'Basic Price Adjustment'!$E40,"")</f>
        <v>80.05</v>
      </c>
      <c r="M17" s="117">
        <v>84</v>
      </c>
      <c r="N17" s="21">
        <f>IF(M17&lt;&gt;0,M17+'Basic Price Adjustment'!$E40,"")</f>
        <v>83.05</v>
      </c>
    </row>
    <row r="18" spans="1:14" ht="20.100000000000001" customHeight="1" x14ac:dyDescent="0.2">
      <c r="A18" s="111">
        <v>9</v>
      </c>
      <c r="B18" s="34" t="s">
        <v>111</v>
      </c>
      <c r="C18" s="117">
        <v>88.54</v>
      </c>
      <c r="D18" s="22">
        <f>IF(C18&lt;&gt;0,C18+'Basic Price Adjustment'!$E41,"")</f>
        <v>87.600000000000009</v>
      </c>
      <c r="E18" s="119">
        <v>83.19</v>
      </c>
      <c r="F18" s="22">
        <f>IF(E18&lt;&gt;0,E18+'Basic Price Adjustment'!$E41,"")</f>
        <v>82.25</v>
      </c>
      <c r="G18" s="119">
        <v>88.54</v>
      </c>
      <c r="H18" s="22">
        <f>IF(G18&lt;&gt;0,G18+'Basic Price Adjustment'!$E41,"")</f>
        <v>87.600000000000009</v>
      </c>
      <c r="I18" s="30"/>
      <c r="J18" s="22" t="str">
        <f>IF(I18&lt;&gt;0,I18+'Basic Price Adjustment'!$E41,"")</f>
        <v/>
      </c>
      <c r="K18" s="117">
        <v>83.5</v>
      </c>
      <c r="L18" s="22">
        <f>IF(K18&lt;&gt;0,K18+'Basic Price Adjustment'!$E41,"")</f>
        <v>82.56</v>
      </c>
      <c r="M18" s="117">
        <v>97</v>
      </c>
      <c r="N18" s="22">
        <f>IF(M18&lt;&gt;0,M18+'Basic Price Adjustment'!$E41,"")</f>
        <v>96.06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83.31</v>
      </c>
      <c r="D19" s="21">
        <f>IF(C19&lt;&gt;0,C19+'Basic Price Adjustment'!$E42,"")</f>
        <v>82.37</v>
      </c>
      <c r="E19" s="119">
        <v>78.900000000000006</v>
      </c>
      <c r="F19" s="21">
        <f>IF(E19&lt;&gt;0,E19+'Basic Price Adjustment'!$E42,"")</f>
        <v>77.960000000000008</v>
      </c>
      <c r="G19" s="119">
        <v>83.31</v>
      </c>
      <c r="H19" s="21">
        <f>IF(G19&lt;&gt;0,G19+'Basic Price Adjustment'!$E42,"")</f>
        <v>82.37</v>
      </c>
      <c r="I19" s="29"/>
      <c r="J19" s="21" t="str">
        <f>IF(I19&lt;&gt;0,I19+'Basic Price Adjustment'!$E42,"")</f>
        <v/>
      </c>
      <c r="K19" s="117">
        <v>81</v>
      </c>
      <c r="L19" s="21">
        <f>IF(K19&lt;&gt;0,K19+'Basic Price Adjustment'!$E42,"")</f>
        <v>80.06</v>
      </c>
      <c r="M19" s="117">
        <v>82</v>
      </c>
      <c r="N19" s="21">
        <f>IF(M19&lt;&gt;0,M19+'Basic Price Adjustment'!$E42,"")</f>
        <v>81.06</v>
      </c>
    </row>
    <row r="20" spans="1:14" ht="20.100000000000001" customHeight="1" x14ac:dyDescent="0.2">
      <c r="A20" s="111">
        <v>11</v>
      </c>
      <c r="B20" s="34" t="s">
        <v>113</v>
      </c>
      <c r="C20" s="117">
        <v>88.7</v>
      </c>
      <c r="D20" s="22">
        <f>IF(C20&lt;&gt;0,C20+'Basic Price Adjustment'!$E43,"")</f>
        <v>87.78</v>
      </c>
      <c r="E20" s="119">
        <v>83.2</v>
      </c>
      <c r="F20" s="22">
        <f>IF(E20&lt;&gt;0,E20+'Basic Price Adjustment'!$E43,"")</f>
        <v>82.28</v>
      </c>
      <c r="G20" s="119">
        <v>88.7</v>
      </c>
      <c r="H20" s="22">
        <f>IF(G20&lt;&gt;0,G20+'Basic Price Adjustment'!$E43,"")</f>
        <v>87.78</v>
      </c>
      <c r="I20" s="30"/>
      <c r="J20" s="22" t="str">
        <f>IF(I20&lt;&gt;0,I20+'Basic Price Adjustment'!$E43,"")</f>
        <v/>
      </c>
      <c r="K20" s="117">
        <v>83.5</v>
      </c>
      <c r="L20" s="22">
        <f>IF(K20&lt;&gt;0,K20+'Basic Price Adjustment'!$E43,"")</f>
        <v>82.58</v>
      </c>
      <c r="M20" s="117">
        <v>97</v>
      </c>
      <c r="N20" s="22">
        <f>IF(M20&lt;&gt;0,M20+'Basic Price Adjustment'!$E43,"")</f>
        <v>96.08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104.61</v>
      </c>
      <c r="D21" s="21">
        <f>IF(C21&lt;&gt;0,C21+'Basic Price Adjustment'!$E44,"")</f>
        <v>103.42999999999999</v>
      </c>
      <c r="E21" s="120">
        <v>91.7</v>
      </c>
      <c r="F21" s="21">
        <f>IF(E21&lt;&gt;0,E21+'Basic Price Adjustment'!$E44,"")</f>
        <v>90.52</v>
      </c>
      <c r="G21" s="120">
        <v>112.17</v>
      </c>
      <c r="H21" s="21">
        <f>IF(G21&lt;&gt;0,G21+'Basic Price Adjustment'!$E44,"")</f>
        <v>110.99</v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107.35</v>
      </c>
      <c r="D22" s="22">
        <f>IF(C22&lt;&gt;0,C22+'Basic Price Adjustment'!$E45,"")</f>
        <v>106.24</v>
      </c>
      <c r="E22" s="120">
        <v>93.47</v>
      </c>
      <c r="F22" s="22">
        <f>IF(E22&lt;&gt;0,E22+'Basic Price Adjustment'!$E45,"")</f>
        <v>92.36</v>
      </c>
      <c r="G22" s="120">
        <v>115.06</v>
      </c>
      <c r="H22" s="22">
        <f>IF(G22&lt;&gt;0,G22+'Basic Price Adjustment'!$E45,"")</f>
        <v>113.95</v>
      </c>
      <c r="I22" s="30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100.87</v>
      </c>
      <c r="D23" s="21">
        <f>IF(C23&lt;&gt;0,C23+'Basic Price Adjustment'!$E46,"")</f>
        <v>99.740000000000009</v>
      </c>
      <c r="E23" s="120">
        <v>93.5</v>
      </c>
      <c r="F23" s="21">
        <f>IF(E23&lt;&gt;0,E23+'Basic Price Adjustment'!$E46,"")</f>
        <v>92.37</v>
      </c>
      <c r="G23" s="120">
        <v>110.28</v>
      </c>
      <c r="H23" s="21">
        <f>IF(G23&lt;&gt;0,G23+'Basic Price Adjustment'!$E46,"")</f>
        <v>109.15</v>
      </c>
      <c r="I23" s="29"/>
      <c r="J23" s="21" t="str">
        <f>IF(I23&lt;&gt;0,I23+'Basic Price Adjustment'!$E46,"")</f>
        <v/>
      </c>
      <c r="K23" s="117">
        <v>101.5</v>
      </c>
      <c r="L23" s="21">
        <f>IF(K23&lt;&gt;0,K23+'Basic Price Adjustment'!$E46,"")</f>
        <v>100.37</v>
      </c>
      <c r="M23" s="117">
        <v>104</v>
      </c>
      <c r="N23" s="21">
        <f>IF(M23&lt;&gt;0,M23+'Basic Price Adjustment'!$E46,"")</f>
        <v>102.87</v>
      </c>
    </row>
    <row r="24" spans="1:14" ht="20.100000000000001" customHeight="1" x14ac:dyDescent="0.2">
      <c r="A24" s="111">
        <v>15</v>
      </c>
      <c r="B24" s="34" t="s">
        <v>117</v>
      </c>
      <c r="C24" s="117">
        <v>104.33</v>
      </c>
      <c r="D24" s="22">
        <f>IF(C24&lt;&gt;0,C24+'Basic Price Adjustment'!$E47,"")</f>
        <v>103.17</v>
      </c>
      <c r="E24" s="120">
        <v>97.42</v>
      </c>
      <c r="F24" s="22">
        <f>IF(E24&lt;&gt;0,E24+'Basic Price Adjustment'!$E47,"")</f>
        <v>96.26</v>
      </c>
      <c r="G24" s="120">
        <v>111.37</v>
      </c>
      <c r="H24" s="22">
        <f>IF(G24&lt;&gt;0,G24+'Basic Price Adjustment'!$E47,"")</f>
        <v>110.21000000000001</v>
      </c>
      <c r="I24" s="30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89.45</v>
      </c>
      <c r="D25" s="21">
        <f>IF(C25&lt;&gt;0,C25+'Basic Price Adjustment'!$E48,"")</f>
        <v>88.59</v>
      </c>
      <c r="E25" s="120">
        <v>80.75</v>
      </c>
      <c r="F25" s="21">
        <f>IF(E25&lt;&gt;0,E25+'Basic Price Adjustment'!$E48,"")</f>
        <v>79.89</v>
      </c>
      <c r="G25" s="120">
        <v>93.09</v>
      </c>
      <c r="H25" s="21">
        <f>IF(G25&lt;&gt;0,G25+'Basic Price Adjustment'!$E48,"")</f>
        <v>92.23</v>
      </c>
      <c r="I25" s="29"/>
      <c r="J25" s="21" t="str">
        <f>IF(I25&lt;&gt;0,I25+'Basic Price Adjustment'!$E48,"")</f>
        <v/>
      </c>
      <c r="K25" s="117">
        <v>79</v>
      </c>
      <c r="L25" s="21">
        <f>IF(K25&lt;&gt;0,K25+'Basic Price Adjustment'!$E48,"")</f>
        <v>78.14</v>
      </c>
      <c r="M25" s="117">
        <v>99</v>
      </c>
      <c r="N25" s="21">
        <f>IF(M25&lt;&gt;0,M25+'Basic Price Adjustment'!$E48,"")</f>
        <v>98.14</v>
      </c>
    </row>
    <row r="26" spans="1:14" ht="20.100000000000001" customHeight="1" x14ac:dyDescent="0.2">
      <c r="A26" s="111">
        <v>17</v>
      </c>
      <c r="B26" s="34" t="s">
        <v>119</v>
      </c>
      <c r="C26" s="117">
        <v>92.33</v>
      </c>
      <c r="D26" s="22">
        <f>IF(C26&lt;&gt;0,C26+'Basic Price Adjustment'!$E49,"")</f>
        <v>91.47</v>
      </c>
      <c r="E26" s="120">
        <v>82.75</v>
      </c>
      <c r="F26" s="22">
        <f>IF(E26&lt;&gt;0,E26+'Basic Price Adjustment'!$E49,"")</f>
        <v>81.89</v>
      </c>
      <c r="G26" s="120">
        <v>95.88</v>
      </c>
      <c r="H26" s="22">
        <f>IF(G26&lt;&gt;0,G26+'Basic Price Adjustment'!$E49,"")</f>
        <v>95.02</v>
      </c>
      <c r="I26" s="30"/>
      <c r="J26" s="22" t="str">
        <f>IF(I26&lt;&gt;0,I26+'Basic Price Adjustment'!$E49,"")</f>
        <v/>
      </c>
      <c r="K26" s="117">
        <v>79</v>
      </c>
      <c r="L26" s="22">
        <f>IF(K26&lt;&gt;0,K26+'Basic Price Adjustment'!$E49,"")</f>
        <v>78.14</v>
      </c>
      <c r="M26" s="117">
        <v>99</v>
      </c>
      <c r="N26" s="22">
        <f>IF(M26&lt;&gt;0,M26+'Basic Price Adjustment'!$E49,"")</f>
        <v>98.14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/>
      <c r="D28" s="26" t="str">
        <f>IF(C28&lt;&gt;0,C28+'Basic Price Adjustment'!$E51,"")</f>
        <v/>
      </c>
      <c r="E28" s="119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43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30"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I8:J8"/>
    <mergeCell ref="E7:F7"/>
    <mergeCell ref="G7:H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6384" width="9.140625" style="3"/>
  </cols>
  <sheetData>
    <row r="2" spans="1:8" ht="15" customHeight="1" thickBot="1" x14ac:dyDescent="0.25">
      <c r="C2" s="155" t="s">
        <v>298</v>
      </c>
      <c r="D2" s="155"/>
      <c r="E2" s="155" t="s">
        <v>308</v>
      </c>
      <c r="F2" s="155"/>
      <c r="G2" s="155"/>
      <c r="H2" s="155"/>
    </row>
    <row r="3" spans="1:8" s="27" customFormat="1" ht="30" customHeight="1" x14ac:dyDescent="0.2">
      <c r="A3" s="163" t="s">
        <v>10</v>
      </c>
      <c r="B3" s="163" t="s">
        <v>245</v>
      </c>
      <c r="C3" s="174">
        <v>203089</v>
      </c>
      <c r="D3" s="176"/>
      <c r="E3" s="174">
        <v>203375</v>
      </c>
      <c r="F3" s="175"/>
      <c r="G3" s="175"/>
      <c r="H3" s="176"/>
    </row>
    <row r="4" spans="1:8" s="27" customFormat="1" ht="30" customHeight="1" thickBot="1" x14ac:dyDescent="0.25">
      <c r="A4" s="164"/>
      <c r="B4" s="165"/>
      <c r="C4" s="168"/>
      <c r="D4" s="169"/>
      <c r="E4" s="178"/>
      <c r="F4" s="187"/>
      <c r="G4" s="178"/>
      <c r="H4" s="179"/>
    </row>
    <row r="5" spans="1:8" s="27" customFormat="1" ht="30" customHeight="1" x14ac:dyDescent="0.2">
      <c r="A5" s="164"/>
      <c r="B5" s="166" t="s">
        <v>11</v>
      </c>
      <c r="C5" s="174" t="s">
        <v>248</v>
      </c>
      <c r="D5" s="176"/>
      <c r="E5" s="197" t="s">
        <v>60</v>
      </c>
      <c r="F5" s="198"/>
      <c r="G5" s="198"/>
      <c r="H5" s="199"/>
    </row>
    <row r="6" spans="1:8" s="27" customFormat="1" ht="30" customHeight="1" thickBot="1" x14ac:dyDescent="0.25">
      <c r="A6" s="164"/>
      <c r="B6" s="167"/>
      <c r="C6" s="172" t="s">
        <v>49</v>
      </c>
      <c r="D6" s="173"/>
      <c r="E6" s="172" t="s">
        <v>123</v>
      </c>
      <c r="F6" s="173"/>
      <c r="G6" s="192" t="s">
        <v>49</v>
      </c>
      <c r="H6" s="193"/>
    </row>
    <row r="7" spans="1:8" ht="20.100000000000001" customHeight="1" x14ac:dyDescent="0.2">
      <c r="A7" s="164"/>
      <c r="B7" s="23" t="s">
        <v>15</v>
      </c>
      <c r="C7" s="170">
        <v>39.250279999999997</v>
      </c>
      <c r="D7" s="194"/>
      <c r="E7" s="182" t="s">
        <v>135</v>
      </c>
      <c r="F7" s="183"/>
      <c r="G7" s="182" t="s">
        <v>326</v>
      </c>
      <c r="H7" s="183"/>
    </row>
    <row r="8" spans="1:8" ht="20.100000000000001" customHeight="1" thickBot="1" x14ac:dyDescent="0.25">
      <c r="A8" s="165"/>
      <c r="B8" s="24"/>
      <c r="C8" s="195">
        <v>-81.530209999999997</v>
      </c>
      <c r="D8" s="196"/>
      <c r="E8" s="184" t="s">
        <v>136</v>
      </c>
      <c r="F8" s="185"/>
      <c r="G8" s="184" t="s">
        <v>327</v>
      </c>
      <c r="H8" s="185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91</v>
      </c>
      <c r="D10" s="25">
        <f>IF(C10&lt;&gt;0,C10+'Basic Price Adjustment'!$E33,"")</f>
        <v>90.42</v>
      </c>
      <c r="E10" s="129">
        <v>82</v>
      </c>
      <c r="F10" s="25">
        <f>IF(E10&lt;&gt;0,E10+'Basic Price Adjustment'!$E33,"")</f>
        <v>81.42</v>
      </c>
      <c r="G10" s="129">
        <v>85.5</v>
      </c>
      <c r="H10" s="25">
        <f>IF(G10&lt;&gt;0,G10+'Basic Price Adjustment'!$E33,"")</f>
        <v>84.92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94</v>
      </c>
      <c r="D11" s="21">
        <f>IF(C11&lt;&gt;0,C11+'Basic Price Adjustment'!$E34,"")</f>
        <v>93.34</v>
      </c>
      <c r="E11" s="117">
        <v>88</v>
      </c>
      <c r="F11" s="21">
        <f>IF(E11&lt;&gt;0,E11+'Basic Price Adjustment'!$E34,"")</f>
        <v>87.34</v>
      </c>
      <c r="G11" s="117">
        <v>88.75</v>
      </c>
      <c r="H11" s="21">
        <f>IF(G11&lt;&gt;0,G11+'Basic Price Adjustment'!$E34,"")</f>
        <v>88.09</v>
      </c>
    </row>
    <row r="12" spans="1:8" ht="20.100000000000001" customHeight="1" x14ac:dyDescent="0.2">
      <c r="A12" s="111">
        <v>3</v>
      </c>
      <c r="B12" s="34" t="s">
        <v>105</v>
      </c>
      <c r="C12" s="117">
        <v>94</v>
      </c>
      <c r="D12" s="22">
        <f>IF(C12&lt;&gt;0,C12+'Basic Price Adjustment'!$E35,"")</f>
        <v>93.24</v>
      </c>
      <c r="E12" s="117">
        <v>88</v>
      </c>
      <c r="F12" s="22">
        <f>IF(E12&lt;&gt;0,E12+'Basic Price Adjustment'!$E35,"")</f>
        <v>87.24</v>
      </c>
      <c r="G12" s="117">
        <v>88</v>
      </c>
      <c r="H12" s="22">
        <f>IF(G12&lt;&gt;0,G12+'Basic Price Adjustment'!$E35,"")</f>
        <v>87.24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94</v>
      </c>
      <c r="D13" s="21">
        <f>IF(C13&lt;&gt;0,C13+'Basic Price Adjustment'!$E36,"")</f>
        <v>93.24</v>
      </c>
      <c r="E13" s="117">
        <v>88</v>
      </c>
      <c r="F13" s="21">
        <f>IF(E13&lt;&gt;0,E13+'Basic Price Adjustment'!$E36,"")</f>
        <v>87.24</v>
      </c>
      <c r="G13" s="117">
        <v>88</v>
      </c>
      <c r="H13" s="21">
        <f>IF(G13&lt;&gt;0,G13+'Basic Price Adjustment'!$E36,"")</f>
        <v>87.24</v>
      </c>
    </row>
    <row r="14" spans="1:8" ht="20.100000000000001" customHeight="1" x14ac:dyDescent="0.2">
      <c r="A14" s="111">
        <v>5</v>
      </c>
      <c r="B14" s="34" t="s">
        <v>107</v>
      </c>
      <c r="C14" s="117">
        <v>95</v>
      </c>
      <c r="D14" s="22">
        <f>IF(C14&lt;&gt;0,C14+'Basic Price Adjustment'!$E37,"")</f>
        <v>94.21</v>
      </c>
      <c r="E14" s="117">
        <v>88</v>
      </c>
      <c r="F14" s="22">
        <f>IF(E14&lt;&gt;0,E14+'Basic Price Adjustment'!$E37,"")</f>
        <v>87.21</v>
      </c>
      <c r="G14" s="117">
        <v>89.25</v>
      </c>
      <c r="H14" s="22">
        <f>IF(G14&lt;&gt;0,G14+'Basic Price Adjustment'!$E37,"")</f>
        <v>88.46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109</v>
      </c>
      <c r="D15" s="21">
        <f>IF(C15&lt;&gt;0,C15+'Basic Price Adjustment'!$E38,"")</f>
        <v>108.22</v>
      </c>
      <c r="E15" s="117">
        <v>100</v>
      </c>
      <c r="F15" s="21">
        <f>IF(E15&lt;&gt;0,E15+'Basic Price Adjustment'!$E38,"")</f>
        <v>99.22</v>
      </c>
      <c r="G15" s="117">
        <v>102.75</v>
      </c>
      <c r="H15" s="21">
        <f>IF(G15&lt;&gt;0,G15+'Basic Price Adjustment'!$E38,"")</f>
        <v>101.97</v>
      </c>
    </row>
    <row r="16" spans="1:8" ht="20.100000000000001" customHeight="1" x14ac:dyDescent="0.2">
      <c r="A16" s="111">
        <v>7</v>
      </c>
      <c r="B16" s="34" t="s">
        <v>109</v>
      </c>
      <c r="C16" s="117">
        <v>95</v>
      </c>
      <c r="D16" s="22">
        <f>IF(C16&lt;&gt;0,C16+'Basic Price Adjustment'!$E39,"")</f>
        <v>94.29</v>
      </c>
      <c r="E16" s="117">
        <v>88</v>
      </c>
      <c r="F16" s="22">
        <f>IF(E16&lt;&gt;0,E16+'Basic Price Adjustment'!$E39,"")</f>
        <v>87.29</v>
      </c>
      <c r="G16" s="117">
        <v>89.25</v>
      </c>
      <c r="H16" s="22">
        <f>IF(G16&lt;&gt;0,G16+'Basic Price Adjustment'!$E39,"")</f>
        <v>88.54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98</v>
      </c>
      <c r="D17" s="21">
        <f>IF(C17&lt;&gt;0,C17+'Basic Price Adjustment'!$E40,"")</f>
        <v>97.05</v>
      </c>
      <c r="E17" s="117">
        <v>92</v>
      </c>
      <c r="F17" s="21">
        <f>IF(E17&lt;&gt;0,E17+'Basic Price Adjustment'!$E40,"")</f>
        <v>91.05</v>
      </c>
      <c r="G17" s="117">
        <v>92.25</v>
      </c>
      <c r="H17" s="21">
        <f>IF(G17&lt;&gt;0,G17+'Basic Price Adjustment'!$E40,"")</f>
        <v>91.3</v>
      </c>
    </row>
    <row r="18" spans="1:8" ht="20.100000000000001" customHeight="1" x14ac:dyDescent="0.2">
      <c r="A18" s="111">
        <v>9</v>
      </c>
      <c r="B18" s="34" t="s">
        <v>111</v>
      </c>
      <c r="C18" s="117">
        <v>109</v>
      </c>
      <c r="D18" s="22">
        <f>IF(C18&lt;&gt;0,C18+'Basic Price Adjustment'!$E41,"")</f>
        <v>108.06</v>
      </c>
      <c r="E18" s="117">
        <v>103</v>
      </c>
      <c r="F18" s="22">
        <f>IF(E18&lt;&gt;0,E18+'Basic Price Adjustment'!$E41,"")</f>
        <v>102.06</v>
      </c>
      <c r="G18" s="117">
        <v>102.75</v>
      </c>
      <c r="H18" s="22">
        <f>IF(G18&lt;&gt;0,G18+'Basic Price Adjustment'!$E41,"")</f>
        <v>101.81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97</v>
      </c>
      <c r="D19" s="21">
        <f>IF(C19&lt;&gt;0,C19+'Basic Price Adjustment'!$E42,"")</f>
        <v>96.06</v>
      </c>
      <c r="E19" s="117">
        <v>92</v>
      </c>
      <c r="F19" s="21">
        <f>IF(E19&lt;&gt;0,E19+'Basic Price Adjustment'!$E42,"")</f>
        <v>91.06</v>
      </c>
      <c r="G19" s="117">
        <v>91.5</v>
      </c>
      <c r="H19" s="21">
        <f>IF(G19&lt;&gt;0,G19+'Basic Price Adjustment'!$E42,"")</f>
        <v>90.56</v>
      </c>
    </row>
    <row r="20" spans="1:8" ht="20.100000000000001" customHeight="1" x14ac:dyDescent="0.2">
      <c r="A20" s="111">
        <v>11</v>
      </c>
      <c r="B20" s="34" t="s">
        <v>113</v>
      </c>
      <c r="C20" s="117">
        <v>108</v>
      </c>
      <c r="D20" s="22">
        <f>IF(C20&lt;&gt;0,C20+'Basic Price Adjustment'!$E43,"")</f>
        <v>107.08</v>
      </c>
      <c r="E20" s="117">
        <v>100</v>
      </c>
      <c r="F20" s="22">
        <f>IF(E20&lt;&gt;0,E20+'Basic Price Adjustment'!$E43,"")</f>
        <v>99.08</v>
      </c>
      <c r="G20" s="117">
        <v>101.75</v>
      </c>
      <c r="H20" s="22">
        <f>IF(G20&lt;&gt;0,G20+'Basic Price Adjustment'!$E43,"")</f>
        <v>100.83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111</v>
      </c>
      <c r="D21" s="21">
        <f>IF(C21&lt;&gt;0,C21+'Basic Price Adjustment'!$E44,"")</f>
        <v>109.82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102.82</v>
      </c>
    </row>
    <row r="22" spans="1:8" ht="20.100000000000001" customHeight="1" x14ac:dyDescent="0.2">
      <c r="A22" s="111">
        <v>13</v>
      </c>
      <c r="B22" s="34" t="s">
        <v>115</v>
      </c>
      <c r="C22" s="117">
        <v>111</v>
      </c>
      <c r="D22" s="22">
        <f>IF(C22&lt;&gt;0,C22+'Basic Price Adjustment'!$E45,"")</f>
        <v>109.89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102.89</v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111</v>
      </c>
      <c r="D23" s="21">
        <f>IF(C23&lt;&gt;0,C23+'Basic Price Adjustment'!$E46,"")</f>
        <v>109.87</v>
      </c>
      <c r="E23" s="117">
        <v>102</v>
      </c>
      <c r="F23" s="21">
        <f>IF(E23&lt;&gt;0,E23+'Basic Price Adjustment'!$E46,"")</f>
        <v>100.87</v>
      </c>
      <c r="G23" s="117">
        <v>104</v>
      </c>
      <c r="H23" s="21">
        <f>IF(G23&lt;&gt;0,G23+'Basic Price Adjustment'!$E46,"")</f>
        <v>102.87</v>
      </c>
    </row>
    <row r="24" spans="1:8" ht="20.100000000000001" customHeight="1" x14ac:dyDescent="0.2">
      <c r="A24" s="111">
        <v>15</v>
      </c>
      <c r="B24" s="34" t="s">
        <v>117</v>
      </c>
      <c r="C24" s="117">
        <v>111</v>
      </c>
      <c r="D24" s="22">
        <f>IF(C24&lt;&gt;0,C24+'Basic Price Adjustment'!$E47,"")</f>
        <v>109.84</v>
      </c>
      <c r="E24" s="117">
        <v>104</v>
      </c>
      <c r="F24" s="22">
        <f>IF(E24&lt;&gt;0,E24+'Basic Price Adjustment'!$E47,"")</f>
        <v>102.84</v>
      </c>
      <c r="G24" s="117">
        <v>104</v>
      </c>
      <c r="H24" s="22">
        <f>IF(G24&lt;&gt;0,G24+'Basic Price Adjustment'!$E47,"")</f>
        <v>102.84</v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100</v>
      </c>
      <c r="D25" s="21">
        <f>IF(C25&lt;&gt;0,C25+'Basic Price Adjustment'!$E48,"")</f>
        <v>99.14</v>
      </c>
      <c r="E25" s="117">
        <v>96</v>
      </c>
      <c r="F25" s="21">
        <f>IF(E25&lt;&gt;0,E25+'Basic Price Adjustment'!$E48,"")</f>
        <v>95.14</v>
      </c>
      <c r="G25" s="117">
        <v>94.25</v>
      </c>
      <c r="H25" s="21">
        <f>IF(G25&lt;&gt;0,G25+'Basic Price Adjustment'!$E48,"")</f>
        <v>93.39</v>
      </c>
    </row>
    <row r="26" spans="1:8" ht="20.100000000000001" customHeight="1" x14ac:dyDescent="0.2">
      <c r="A26" s="111">
        <v>17</v>
      </c>
      <c r="B26" s="34" t="s">
        <v>119</v>
      </c>
      <c r="C26" s="117">
        <v>112</v>
      </c>
      <c r="D26" s="22">
        <f>IF(C26&lt;&gt;0,C26+'Basic Price Adjustment'!$E49,"")</f>
        <v>111.14</v>
      </c>
      <c r="E26" s="117">
        <v>102</v>
      </c>
      <c r="F26" s="22">
        <f>IF(E26&lt;&gt;0,E26+'Basic Price Adjustment'!$E49,"")</f>
        <v>101.14</v>
      </c>
      <c r="G26" s="117">
        <v>104.75</v>
      </c>
      <c r="H26" s="22">
        <f>IF(G26&lt;&gt;0,G26+'Basic Price Adjustment'!$E49,"")</f>
        <v>103.89</v>
      </c>
    </row>
    <row r="27" spans="1:8" ht="20.100000000000001" customHeight="1" x14ac:dyDescent="0.2">
      <c r="A27" s="112">
        <v>66</v>
      </c>
      <c r="B27" s="33" t="s">
        <v>120</v>
      </c>
      <c r="C27" s="29">
        <v>129</v>
      </c>
      <c r="D27" s="21">
        <f>IF(C27&lt;&gt;0,C27+'Basic Price Adjustment'!$E50,"")</f>
        <v>127.9</v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121.4</v>
      </c>
    </row>
    <row r="28" spans="1:8" ht="20.100000000000001" customHeight="1" thickBot="1" x14ac:dyDescent="0.25">
      <c r="A28" s="113">
        <v>69</v>
      </c>
      <c r="B28" s="35" t="s">
        <v>121</v>
      </c>
      <c r="C28" s="142">
        <v>120</v>
      </c>
      <c r="D28" s="26">
        <f>IF(C28&lt;&gt;0,C28+'Basic Price Adjustment'!$E51,"")</f>
        <v>118.82</v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111.32</v>
      </c>
    </row>
  </sheetData>
  <mergeCells count="22">
    <mergeCell ref="C2:D2"/>
    <mergeCell ref="E2:F2"/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6:F6"/>
    <mergeCell ref="E7:F7"/>
    <mergeCell ref="C6:D6"/>
    <mergeCell ref="C7:D7"/>
    <mergeCell ref="G7:H7"/>
    <mergeCell ref="G8:H8"/>
    <mergeCell ref="E3:H3"/>
    <mergeCell ref="E5:H5"/>
    <mergeCell ref="G2:H2"/>
    <mergeCell ref="G4:H4"/>
    <mergeCell ref="G6:H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55" t="s">
        <v>303</v>
      </c>
      <c r="D2" s="155"/>
      <c r="E2" s="155" t="s">
        <v>304</v>
      </c>
      <c r="F2" s="155"/>
      <c r="G2" s="155"/>
      <c r="H2" s="155"/>
      <c r="I2" s="155" t="s">
        <v>305</v>
      </c>
      <c r="J2" s="155"/>
      <c r="K2" s="186" t="s">
        <v>306</v>
      </c>
      <c r="L2" s="186"/>
      <c r="M2" s="186"/>
      <c r="N2" s="186"/>
      <c r="O2" s="186"/>
      <c r="P2" s="186"/>
      <c r="Q2" s="186"/>
      <c r="R2" s="186"/>
    </row>
    <row r="3" spans="1:18" s="27" customFormat="1" ht="30" customHeight="1" x14ac:dyDescent="0.2">
      <c r="A3" s="163" t="s">
        <v>10</v>
      </c>
      <c r="B3" s="163" t="s">
        <v>245</v>
      </c>
      <c r="C3" s="174">
        <v>192590</v>
      </c>
      <c r="D3" s="176"/>
      <c r="E3" s="174">
        <v>120293</v>
      </c>
      <c r="F3" s="175"/>
      <c r="G3" s="175"/>
      <c r="H3" s="176"/>
      <c r="I3" s="174">
        <v>160318</v>
      </c>
      <c r="J3" s="176"/>
      <c r="K3" s="174">
        <v>197898</v>
      </c>
      <c r="L3" s="175"/>
      <c r="M3" s="175"/>
      <c r="N3" s="175"/>
      <c r="O3" s="175"/>
      <c r="P3" s="175"/>
      <c r="Q3" s="175"/>
      <c r="R3" s="176"/>
    </row>
    <row r="4" spans="1:18" s="27" customFormat="1" ht="30" customHeight="1" thickBot="1" x14ac:dyDescent="0.25">
      <c r="A4" s="164"/>
      <c r="B4" s="165"/>
      <c r="C4" s="178"/>
      <c r="D4" s="179"/>
      <c r="E4" s="60"/>
      <c r="F4" s="61"/>
      <c r="G4" s="60"/>
      <c r="H4" s="61"/>
      <c r="I4" s="178"/>
      <c r="J4" s="179"/>
      <c r="K4" s="178"/>
      <c r="L4" s="187"/>
      <c r="M4" s="187"/>
      <c r="N4" s="187"/>
      <c r="O4" s="187"/>
      <c r="P4" s="187"/>
      <c r="Q4" s="109"/>
      <c r="R4" s="108"/>
    </row>
    <row r="5" spans="1:18" s="27" customFormat="1" ht="30" customHeight="1" x14ac:dyDescent="0.2">
      <c r="A5" s="164"/>
      <c r="B5" s="166" t="s">
        <v>11</v>
      </c>
      <c r="C5" s="174" t="s">
        <v>274</v>
      </c>
      <c r="D5" s="176"/>
      <c r="E5" s="58" t="s">
        <v>122</v>
      </c>
      <c r="F5" s="59"/>
      <c r="G5" s="58"/>
      <c r="H5" s="59"/>
      <c r="I5" s="174" t="s">
        <v>79</v>
      </c>
      <c r="J5" s="176"/>
      <c r="K5" s="58"/>
      <c r="L5" s="59"/>
      <c r="M5" s="59" t="s">
        <v>253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64"/>
      <c r="B6" s="167"/>
      <c r="C6" s="168" t="s">
        <v>275</v>
      </c>
      <c r="D6" s="169"/>
      <c r="E6" s="168" t="s">
        <v>156</v>
      </c>
      <c r="F6" s="169"/>
      <c r="G6" s="168" t="s">
        <v>157</v>
      </c>
      <c r="H6" s="169"/>
      <c r="I6" s="168" t="s">
        <v>80</v>
      </c>
      <c r="J6" s="169"/>
      <c r="K6" s="168" t="s">
        <v>101</v>
      </c>
      <c r="L6" s="169"/>
      <c r="M6" s="168" t="s">
        <v>74</v>
      </c>
      <c r="N6" s="169"/>
      <c r="O6" s="168" t="s">
        <v>75</v>
      </c>
      <c r="P6" s="169"/>
      <c r="Q6" s="168" t="s">
        <v>254</v>
      </c>
      <c r="R6" s="169"/>
    </row>
    <row r="7" spans="1:18" ht="20.100000000000001" customHeight="1" x14ac:dyDescent="0.2">
      <c r="A7" s="164"/>
      <c r="B7" s="23" t="s">
        <v>15</v>
      </c>
      <c r="C7" s="170">
        <v>39.592500000000001</v>
      </c>
      <c r="D7" s="171"/>
      <c r="E7" s="170" t="s">
        <v>140</v>
      </c>
      <c r="F7" s="171"/>
      <c r="G7" s="170" t="s">
        <v>324</v>
      </c>
      <c r="H7" s="171"/>
      <c r="I7" s="170" t="s">
        <v>81</v>
      </c>
      <c r="J7" s="171"/>
      <c r="K7" s="170" t="s">
        <v>17</v>
      </c>
      <c r="L7" s="171"/>
      <c r="M7" s="170" t="s">
        <v>76</v>
      </c>
      <c r="N7" s="171"/>
      <c r="O7" s="170" t="s">
        <v>18</v>
      </c>
      <c r="P7" s="171"/>
      <c r="Q7" s="170"/>
      <c r="R7" s="171"/>
    </row>
    <row r="8" spans="1:18" ht="20.100000000000001" customHeight="1" thickBot="1" x14ac:dyDescent="0.25">
      <c r="A8" s="165"/>
      <c r="B8" s="24"/>
      <c r="C8" s="180">
        <v>-77.635800000000003</v>
      </c>
      <c r="D8" s="181"/>
      <c r="E8" s="180" t="s">
        <v>141</v>
      </c>
      <c r="F8" s="181"/>
      <c r="G8" s="180" t="s">
        <v>325</v>
      </c>
      <c r="H8" s="181"/>
      <c r="I8" s="180" t="s">
        <v>82</v>
      </c>
      <c r="J8" s="181"/>
      <c r="K8" s="180" t="s">
        <v>85</v>
      </c>
      <c r="L8" s="181"/>
      <c r="M8" s="180" t="s">
        <v>77</v>
      </c>
      <c r="N8" s="181"/>
      <c r="O8" s="180" t="s">
        <v>78</v>
      </c>
      <c r="P8" s="181"/>
      <c r="Q8" s="180" t="s">
        <v>255</v>
      </c>
      <c r="R8" s="18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5">
        <v>54</v>
      </c>
      <c r="D10" s="25">
        <f>IF(C10&lt;&gt;0,C10+'Basic Price Adjustment'!$E33,"")</f>
        <v>53.42</v>
      </c>
      <c r="E10" s="125">
        <v>70</v>
      </c>
      <c r="F10" s="25">
        <f>IF(E10&lt;&gt;0,E10+'Basic Price Adjustment'!$E33,"")</f>
        <v>69.42</v>
      </c>
      <c r="G10" s="125">
        <v>70</v>
      </c>
      <c r="H10" s="25">
        <f>IF(G10&lt;&gt;0,G10+'Basic Price Adjustment'!$E33,"")</f>
        <v>69.42</v>
      </c>
      <c r="I10" s="125">
        <v>67.47</v>
      </c>
      <c r="J10" s="25">
        <f>IF(I10&lt;&gt;0,I10+'Basic Price Adjustment'!$E33,"")</f>
        <v>66.89</v>
      </c>
      <c r="K10" s="125">
        <v>66.86</v>
      </c>
      <c r="L10" s="25">
        <f>IF(K10&lt;&gt;0,K10+'Basic Price Adjustment'!$E33,"")</f>
        <v>66.28</v>
      </c>
      <c r="M10" s="125">
        <v>67</v>
      </c>
      <c r="N10" s="25">
        <f>IF(M10&lt;&gt;0,M10+'Basic Price Adjustment'!$E33,"")</f>
        <v>66.42</v>
      </c>
      <c r="O10" s="125">
        <v>69</v>
      </c>
      <c r="P10" s="25">
        <f>IF(O10&lt;&gt;0,O10+'Basic Price Adjustment'!$E33,"")</f>
        <v>68.42</v>
      </c>
      <c r="Q10" s="125">
        <v>66.86</v>
      </c>
      <c r="R10" s="25">
        <f>IF(Q10&lt;&gt;0,Q10+'Basic Price Adjustment'!$E33,"")</f>
        <v>66.28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60.5</v>
      </c>
      <c r="D11" s="21">
        <f>IF(C11&lt;&gt;0,C11+'Basic Price Adjustment'!$E34,"")</f>
        <v>59.84</v>
      </c>
      <c r="E11" s="117">
        <v>70</v>
      </c>
      <c r="F11" s="21">
        <f>IF(E11&lt;&gt;0,E11+'Basic Price Adjustment'!$E34,"")</f>
        <v>69.34</v>
      </c>
      <c r="G11" s="117">
        <v>70</v>
      </c>
      <c r="H11" s="21">
        <f>IF(G11&lt;&gt;0,G11+'Basic Price Adjustment'!$E34,"")</f>
        <v>69.34</v>
      </c>
      <c r="I11" s="117">
        <v>63.58</v>
      </c>
      <c r="J11" s="21">
        <f>IF(I11&lt;&gt;0,I11+'Basic Price Adjustment'!$E34,"")</f>
        <v>62.92</v>
      </c>
      <c r="K11" s="117">
        <v>80.650000000000006</v>
      </c>
      <c r="L11" s="21">
        <f>IF(K11&lt;&gt;0,K11+'Basic Price Adjustment'!$E34,"")</f>
        <v>79.990000000000009</v>
      </c>
      <c r="M11" s="117">
        <v>75.7</v>
      </c>
      <c r="N11" s="21">
        <f>IF(M11&lt;&gt;0,M11+'Basic Price Adjustment'!$E34,"")</f>
        <v>75.040000000000006</v>
      </c>
      <c r="O11" s="117">
        <v>76.849999999999994</v>
      </c>
      <c r="P11" s="21">
        <f>IF(O11&lt;&gt;0,O11+'Basic Price Adjustment'!$E34,"")</f>
        <v>76.19</v>
      </c>
      <c r="Q11" s="117">
        <v>80.650000000000006</v>
      </c>
      <c r="R11" s="21">
        <f>IF(Q11&lt;&gt;0,Q11+'Basic Price Adjustment'!$E34,"")</f>
        <v>79.990000000000009</v>
      </c>
    </row>
    <row r="12" spans="1:18" ht="20.100000000000001" customHeight="1" x14ac:dyDescent="0.2">
      <c r="A12" s="111">
        <v>3</v>
      </c>
      <c r="B12" s="34" t="s">
        <v>105</v>
      </c>
      <c r="C12" s="123">
        <v>61.7</v>
      </c>
      <c r="D12" s="22">
        <f>IF(C12&lt;&gt;0,C12+'Basic Price Adjustment'!$E35,"")</f>
        <v>60.940000000000005</v>
      </c>
      <c r="E12" s="123">
        <v>75</v>
      </c>
      <c r="F12" s="22">
        <f>IF(E12&lt;&gt;0,E12+'Basic Price Adjustment'!$E35,"")</f>
        <v>74.239999999999995</v>
      </c>
      <c r="G12" s="123">
        <v>75</v>
      </c>
      <c r="H12" s="22">
        <f>IF(G12&lt;&gt;0,G12+'Basic Price Adjustment'!$E35,"")</f>
        <v>74.239999999999995</v>
      </c>
      <c r="I12" s="123">
        <v>66.88</v>
      </c>
      <c r="J12" s="22">
        <f>IF(I12&lt;&gt;0,I12+'Basic Price Adjustment'!$E35,"")</f>
        <v>66.11999999999999</v>
      </c>
      <c r="K12" s="123">
        <v>73.3</v>
      </c>
      <c r="L12" s="22">
        <f>IF(K12&lt;&gt;0,K12+'Basic Price Adjustment'!$E35,"")</f>
        <v>72.539999999999992</v>
      </c>
      <c r="M12" s="123">
        <v>73.3</v>
      </c>
      <c r="N12" s="22">
        <f>IF(M12&lt;&gt;0,M12+'Basic Price Adjustment'!$E35,"")</f>
        <v>72.539999999999992</v>
      </c>
      <c r="O12" s="123">
        <v>74.5</v>
      </c>
      <c r="P12" s="22">
        <f>IF(O12&lt;&gt;0,O12+'Basic Price Adjustment'!$E35,"")</f>
        <v>73.739999999999995</v>
      </c>
      <c r="Q12" s="123">
        <v>73.3</v>
      </c>
      <c r="R12" s="22">
        <f>IF(Q12&lt;&gt;0,Q12+'Basic Price Adjustment'!$E35,"")</f>
        <v>72.539999999999992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61.7</v>
      </c>
      <c r="D13" s="21">
        <f>IF(C13&lt;&gt;0,C13+'Basic Price Adjustment'!$E36,"")</f>
        <v>60.940000000000005</v>
      </c>
      <c r="E13" s="117">
        <v>75</v>
      </c>
      <c r="F13" s="21">
        <f>IF(E13&lt;&gt;0,E13+'Basic Price Adjustment'!$E36,"")</f>
        <v>74.239999999999995</v>
      </c>
      <c r="G13" s="117">
        <v>75</v>
      </c>
      <c r="H13" s="21">
        <f>IF(G13&lt;&gt;0,G13+'Basic Price Adjustment'!$E36,"")</f>
        <v>74.239999999999995</v>
      </c>
      <c r="I13" s="117">
        <v>66.88</v>
      </c>
      <c r="J13" s="21">
        <f>IF(I13&lt;&gt;0,I13+'Basic Price Adjustment'!$E36,"")</f>
        <v>66.11999999999999</v>
      </c>
      <c r="K13" s="117">
        <v>73.3</v>
      </c>
      <c r="L13" s="21">
        <f>IF(K13&lt;&gt;0,K13+'Basic Price Adjustment'!$E36,"")</f>
        <v>72.539999999999992</v>
      </c>
      <c r="M13" s="117">
        <v>73.3</v>
      </c>
      <c r="N13" s="21">
        <f>IF(M13&lt;&gt;0,M13+'Basic Price Adjustment'!$E36,"")</f>
        <v>72.539999999999992</v>
      </c>
      <c r="O13" s="117">
        <v>74.5</v>
      </c>
      <c r="P13" s="21">
        <f>IF(O13&lt;&gt;0,O13+'Basic Price Adjustment'!$E36,"")</f>
        <v>73.739999999999995</v>
      </c>
      <c r="Q13" s="117">
        <v>73.3</v>
      </c>
      <c r="R13" s="21">
        <f>IF(Q13&lt;&gt;0,Q13+'Basic Price Adjustment'!$E36,"")</f>
        <v>72.539999999999992</v>
      </c>
    </row>
    <row r="14" spans="1:18" ht="20.100000000000001" customHeight="1" x14ac:dyDescent="0.2">
      <c r="A14" s="111">
        <v>5</v>
      </c>
      <c r="B14" s="34" t="s">
        <v>107</v>
      </c>
      <c r="C14" s="123">
        <v>61.7</v>
      </c>
      <c r="D14" s="22">
        <f>IF(C14&lt;&gt;0,C14+'Basic Price Adjustment'!$E37,"")</f>
        <v>60.910000000000004</v>
      </c>
      <c r="E14" s="123">
        <v>90</v>
      </c>
      <c r="F14" s="22">
        <f>IF(E14&lt;&gt;0,E14+'Basic Price Adjustment'!$E37,"")</f>
        <v>89.21</v>
      </c>
      <c r="G14" s="123">
        <v>90</v>
      </c>
      <c r="H14" s="22">
        <f>IF(G14&lt;&gt;0,G14+'Basic Price Adjustment'!$E37,"")</f>
        <v>89.21</v>
      </c>
      <c r="I14" s="123">
        <v>66.88</v>
      </c>
      <c r="J14" s="22">
        <f>IF(I14&lt;&gt;0,I14+'Basic Price Adjustment'!$E37,"")</f>
        <v>66.089999999999989</v>
      </c>
      <c r="K14" s="123">
        <v>73.3</v>
      </c>
      <c r="L14" s="22">
        <f>IF(K14&lt;&gt;0,K14+'Basic Price Adjustment'!$E37,"")</f>
        <v>72.509999999999991</v>
      </c>
      <c r="M14" s="123">
        <v>73.3</v>
      </c>
      <c r="N14" s="22">
        <f>IF(M14&lt;&gt;0,M14+'Basic Price Adjustment'!$E37,"")</f>
        <v>72.509999999999991</v>
      </c>
      <c r="O14" s="123">
        <v>74.5</v>
      </c>
      <c r="P14" s="22">
        <f>IF(O14&lt;&gt;0,O14+'Basic Price Adjustment'!$E37,"")</f>
        <v>73.709999999999994</v>
      </c>
      <c r="Q14" s="123">
        <v>73.3</v>
      </c>
      <c r="R14" s="22">
        <f>IF(Q14&lt;&gt;0,Q14+'Basic Price Adjustment'!$E37,"")</f>
        <v>72.509999999999991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64.8</v>
      </c>
      <c r="D15" s="21">
        <f>IF(C15&lt;&gt;0,C15+'Basic Price Adjustment'!$E38,"")</f>
        <v>64.02</v>
      </c>
      <c r="E15" s="117">
        <v>100</v>
      </c>
      <c r="F15" s="21">
        <f>IF(E15&lt;&gt;0,E15+'Basic Price Adjustment'!$E38,"")</f>
        <v>99.22</v>
      </c>
      <c r="G15" s="117">
        <v>100</v>
      </c>
      <c r="H15" s="21">
        <f>IF(G15&lt;&gt;0,G15+'Basic Price Adjustment'!$E38,"")</f>
        <v>99.22</v>
      </c>
      <c r="I15" s="117">
        <v>74.790000000000006</v>
      </c>
      <c r="J15" s="21">
        <f>IF(I15&lt;&gt;0,I15+'Basic Price Adjustment'!$E38,"")</f>
        <v>74.010000000000005</v>
      </c>
      <c r="K15" s="117">
        <v>80.56</v>
      </c>
      <c r="L15" s="21">
        <f>IF(K15&lt;&gt;0,K15+'Basic Price Adjustment'!$E38,"")</f>
        <v>79.78</v>
      </c>
      <c r="M15" s="117">
        <v>79.5</v>
      </c>
      <c r="N15" s="21">
        <f>IF(M15&lt;&gt;0,M15+'Basic Price Adjustment'!$E38,"")</f>
        <v>78.72</v>
      </c>
      <c r="O15" s="117">
        <v>81.650000000000006</v>
      </c>
      <c r="P15" s="21">
        <f>IF(O15&lt;&gt;0,O15+'Basic Price Adjustment'!$E38,"")</f>
        <v>80.87</v>
      </c>
      <c r="Q15" s="117">
        <v>80.56</v>
      </c>
      <c r="R15" s="21">
        <f>IF(Q15&lt;&gt;0,Q15+'Basic Price Adjustment'!$E38,"")</f>
        <v>79.78</v>
      </c>
    </row>
    <row r="16" spans="1:18" ht="20.100000000000001" customHeight="1" x14ac:dyDescent="0.2">
      <c r="A16" s="111">
        <v>7</v>
      </c>
      <c r="B16" s="34" t="s">
        <v>109</v>
      </c>
      <c r="C16" s="123">
        <v>61.7</v>
      </c>
      <c r="D16" s="22">
        <f>IF(C16&lt;&gt;0,C16+'Basic Price Adjustment'!$E39,"")</f>
        <v>60.99</v>
      </c>
      <c r="E16" s="123">
        <v>80</v>
      </c>
      <c r="F16" s="22">
        <f>IF(E16&lt;&gt;0,E16+'Basic Price Adjustment'!$E39,"")</f>
        <v>79.290000000000006</v>
      </c>
      <c r="G16" s="123">
        <v>80</v>
      </c>
      <c r="H16" s="22">
        <f>IF(G16&lt;&gt;0,G16+'Basic Price Adjustment'!$E39,"")</f>
        <v>79.290000000000006</v>
      </c>
      <c r="I16" s="123">
        <v>66.760000000000005</v>
      </c>
      <c r="J16" s="22">
        <f>IF(I16&lt;&gt;0,I16+'Basic Price Adjustment'!$E39,"")</f>
        <v>66.050000000000011</v>
      </c>
      <c r="K16" s="123">
        <v>81.75</v>
      </c>
      <c r="L16" s="22">
        <f>IF(K16&lt;&gt;0,K16+'Basic Price Adjustment'!$E39,"")</f>
        <v>81.040000000000006</v>
      </c>
      <c r="M16" s="123">
        <v>78.95</v>
      </c>
      <c r="N16" s="22">
        <f>IF(M16&lt;&gt;0,M16+'Basic Price Adjustment'!$E39,"")</f>
        <v>78.240000000000009</v>
      </c>
      <c r="O16" s="123">
        <v>80.38</v>
      </c>
      <c r="P16" s="22">
        <f>IF(O16&lt;&gt;0,O16+'Basic Price Adjustment'!$E39,"")</f>
        <v>79.67</v>
      </c>
      <c r="Q16" s="123">
        <v>81.75</v>
      </c>
      <c r="R16" s="22">
        <f>IF(Q16&lt;&gt;0,Q16+'Basic Price Adjustment'!$E39,"")</f>
        <v>81.040000000000006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69.2</v>
      </c>
      <c r="D17" s="21">
        <f>IF(C17&lt;&gt;0,C17+'Basic Price Adjustment'!$E40,"")</f>
        <v>68.25</v>
      </c>
      <c r="E17" s="117">
        <v>90</v>
      </c>
      <c r="F17" s="21">
        <f>IF(E17&lt;&gt;0,E17+'Basic Price Adjustment'!$E40,"")</f>
        <v>89.05</v>
      </c>
      <c r="G17" s="117">
        <v>90</v>
      </c>
      <c r="H17" s="21">
        <f>IF(G17&lt;&gt;0,G17+'Basic Price Adjustment'!$E40,"")</f>
        <v>89.05</v>
      </c>
      <c r="I17" s="117">
        <v>73.400000000000006</v>
      </c>
      <c r="J17" s="21">
        <f>IF(I17&lt;&gt;0,I17+'Basic Price Adjustment'!$E40,"")</f>
        <v>72.45</v>
      </c>
      <c r="K17" s="117">
        <v>82.03</v>
      </c>
      <c r="L17" s="21">
        <f>IF(K17&lt;&gt;0,K17+'Basic Price Adjustment'!$E40,"")</f>
        <v>81.08</v>
      </c>
      <c r="M17" s="117">
        <v>81.95</v>
      </c>
      <c r="N17" s="21">
        <f>IF(M17&lt;&gt;0,M17+'Basic Price Adjustment'!$E40,"")</f>
        <v>81</v>
      </c>
      <c r="O17" s="117">
        <v>83.15</v>
      </c>
      <c r="P17" s="21">
        <f>IF(O17&lt;&gt;0,O17+'Basic Price Adjustment'!$E40,"")</f>
        <v>82.2</v>
      </c>
      <c r="Q17" s="117">
        <v>82.03</v>
      </c>
      <c r="R17" s="21">
        <f>IF(Q17&lt;&gt;0,Q17+'Basic Price Adjustment'!$E40,"")</f>
        <v>81.08</v>
      </c>
    </row>
    <row r="18" spans="1:18" ht="20.100000000000001" customHeight="1" x14ac:dyDescent="0.2">
      <c r="A18" s="111">
        <v>9</v>
      </c>
      <c r="B18" s="34" t="s">
        <v>111</v>
      </c>
      <c r="C18" s="123">
        <v>72.900000000000006</v>
      </c>
      <c r="D18" s="22">
        <f>IF(C18&lt;&gt;0,C18+'Basic Price Adjustment'!$E41,"")</f>
        <v>71.960000000000008</v>
      </c>
      <c r="E18" s="123">
        <v>90</v>
      </c>
      <c r="F18" s="22">
        <f>IF(E18&lt;&gt;0,E18+'Basic Price Adjustment'!$E41,"")</f>
        <v>89.06</v>
      </c>
      <c r="G18" s="123">
        <v>90</v>
      </c>
      <c r="H18" s="22">
        <f>IF(G18&lt;&gt;0,G18+'Basic Price Adjustment'!$E41,"")</f>
        <v>89.06</v>
      </c>
      <c r="I18" s="123"/>
      <c r="J18" s="22" t="str">
        <f>IF(I18&lt;&gt;0,I18+'Basic Price Adjustment'!$E41,"")</f>
        <v/>
      </c>
      <c r="K18" s="123">
        <v>102</v>
      </c>
      <c r="L18" s="22">
        <f>IF(K18&lt;&gt;0,K18+'Basic Price Adjustment'!$E41,"")</f>
        <v>101.06</v>
      </c>
      <c r="M18" s="123">
        <v>97.85</v>
      </c>
      <c r="N18" s="22">
        <f>IF(M18&lt;&gt;0,M18+'Basic Price Adjustment'!$E41,"")</f>
        <v>96.91</v>
      </c>
      <c r="O18" s="123">
        <v>99.05</v>
      </c>
      <c r="P18" s="22">
        <f>IF(O18&lt;&gt;0,O18+'Basic Price Adjustment'!$E41,"")</f>
        <v>98.11</v>
      </c>
      <c r="Q18" s="123">
        <v>102</v>
      </c>
      <c r="R18" s="22">
        <f>IF(Q18&lt;&gt;0,Q18+'Basic Price Adjustment'!$E41,"")</f>
        <v>101.06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69.2</v>
      </c>
      <c r="D19" s="21">
        <f>IF(C19&lt;&gt;0,C19+'Basic Price Adjustment'!$E42,"")</f>
        <v>68.260000000000005</v>
      </c>
      <c r="E19" s="117">
        <v>90</v>
      </c>
      <c r="F19" s="21">
        <f>IF(E19&lt;&gt;0,E19+'Basic Price Adjustment'!$E42,"")</f>
        <v>89.06</v>
      </c>
      <c r="G19" s="117">
        <v>90</v>
      </c>
      <c r="H19" s="21">
        <f>IF(G19&lt;&gt;0,G19+'Basic Price Adjustment'!$E42,"")</f>
        <v>89.06</v>
      </c>
      <c r="I19" s="117">
        <v>73.400000000000006</v>
      </c>
      <c r="J19" s="21">
        <f>IF(I19&lt;&gt;0,I19+'Basic Price Adjustment'!$E42,"")</f>
        <v>72.460000000000008</v>
      </c>
      <c r="K19" s="117">
        <v>82.03</v>
      </c>
      <c r="L19" s="21">
        <f>IF(K19&lt;&gt;0,K19+'Basic Price Adjustment'!$E42,"")</f>
        <v>81.09</v>
      </c>
      <c r="M19" s="117">
        <v>81.95</v>
      </c>
      <c r="N19" s="21">
        <f>IF(M19&lt;&gt;0,M19+'Basic Price Adjustment'!$E42,"")</f>
        <v>81.010000000000005</v>
      </c>
      <c r="O19" s="117">
        <v>83.15</v>
      </c>
      <c r="P19" s="21">
        <f>IF(O19&lt;&gt;0,O19+'Basic Price Adjustment'!$E42,"")</f>
        <v>82.210000000000008</v>
      </c>
      <c r="Q19" s="117">
        <v>82.03</v>
      </c>
      <c r="R19" s="21">
        <f>IF(Q19&lt;&gt;0,Q19+'Basic Price Adjustment'!$E42,"")</f>
        <v>81.09</v>
      </c>
    </row>
    <row r="20" spans="1:18" ht="20.100000000000001" customHeight="1" x14ac:dyDescent="0.2">
      <c r="A20" s="111">
        <v>11</v>
      </c>
      <c r="B20" s="34" t="s">
        <v>113</v>
      </c>
      <c r="C20" s="123">
        <v>72.900000000000006</v>
      </c>
      <c r="D20" s="22">
        <f>IF(C20&lt;&gt;0,C20+'Basic Price Adjustment'!$E43,"")</f>
        <v>71.98</v>
      </c>
      <c r="E20" s="123">
        <v>100</v>
      </c>
      <c r="F20" s="22">
        <f>IF(E20&lt;&gt;0,E20+'Basic Price Adjustment'!$E43,"")</f>
        <v>99.08</v>
      </c>
      <c r="G20" s="123">
        <v>100</v>
      </c>
      <c r="H20" s="22">
        <f>IF(G20&lt;&gt;0,G20+'Basic Price Adjustment'!$E43,"")</f>
        <v>99.08</v>
      </c>
      <c r="I20" s="123">
        <v>80.650000000000006</v>
      </c>
      <c r="J20" s="22">
        <f>IF(I20&lt;&gt;0,I20+'Basic Price Adjustment'!$E43,"")</f>
        <v>79.73</v>
      </c>
      <c r="K20" s="123">
        <v>89.2</v>
      </c>
      <c r="L20" s="22">
        <f>IF(K20&lt;&gt;0,K20+'Basic Price Adjustment'!$E43,"")</f>
        <v>88.28</v>
      </c>
      <c r="M20" s="123">
        <v>86.5</v>
      </c>
      <c r="N20" s="22">
        <f>IF(M20&lt;&gt;0,M20+'Basic Price Adjustment'!$E43,"")</f>
        <v>85.58</v>
      </c>
      <c r="O20" s="123">
        <v>88.25</v>
      </c>
      <c r="P20" s="22">
        <f>IF(O20&lt;&gt;0,O20+'Basic Price Adjustment'!$E43,"")</f>
        <v>87.33</v>
      </c>
      <c r="Q20" s="123">
        <v>89.2</v>
      </c>
      <c r="R20" s="22">
        <f>IF(Q20&lt;&gt;0,Q20+'Basic Price Adjustment'!$E43,"")</f>
        <v>88.28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76.599999999999994</v>
      </c>
      <c r="D21" s="21">
        <f>IF(C21&lt;&gt;0,C21+'Basic Price Adjustment'!$E44,"")</f>
        <v>75.419999999999987</v>
      </c>
      <c r="E21" s="117">
        <v>105</v>
      </c>
      <c r="F21" s="21">
        <f>IF(E21&lt;&gt;0,E21+'Basic Price Adjustment'!$E44,"")</f>
        <v>103.82</v>
      </c>
      <c r="G21" s="117">
        <v>105</v>
      </c>
      <c r="H21" s="21">
        <f>IF(G21&lt;&gt;0,G21+'Basic Price Adjustment'!$E44,"")</f>
        <v>103.82</v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23">
        <v>80.5</v>
      </c>
      <c r="D22" s="22">
        <f>IF(C22&lt;&gt;0,C22+'Basic Price Adjustment'!$E45,"")</f>
        <v>79.39</v>
      </c>
      <c r="E22" s="123">
        <v>115</v>
      </c>
      <c r="F22" s="22">
        <f>IF(E22&lt;&gt;0,E22+'Basic Price Adjustment'!$E45,"")</f>
        <v>113.89</v>
      </c>
      <c r="G22" s="123">
        <v>115</v>
      </c>
      <c r="H22" s="22">
        <f>IF(G22&lt;&gt;0,G22+'Basic Price Adjustment'!$E45,"")</f>
        <v>113.89</v>
      </c>
      <c r="I22" s="123"/>
      <c r="J22" s="22" t="str">
        <f>IF(I22&lt;&gt;0,I22+'Basic Price Adjustment'!$E45,"")</f>
        <v/>
      </c>
      <c r="K22" s="123"/>
      <c r="L22" s="22" t="str">
        <f>IF(K22&lt;&gt;0,K22+'Basic Price Adjustment'!$E45,"")</f>
        <v/>
      </c>
      <c r="M22" s="123"/>
      <c r="N22" s="22" t="str">
        <f>IF(M22&lt;&gt;0,M22+'Basic Price Adjustment'!$E45,"")</f>
        <v/>
      </c>
      <c r="O22" s="123"/>
      <c r="P22" s="22" t="str">
        <f>IF(O22&lt;&gt;0,O22+'Basic Price Adjustment'!$E45,"")</f>
        <v/>
      </c>
      <c r="Q22" s="123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76.599999999999994</v>
      </c>
      <c r="D23" s="21">
        <f>IF(C23&lt;&gt;0,C23+'Basic Price Adjustment'!$E46,"")</f>
        <v>75.47</v>
      </c>
      <c r="E23" s="117">
        <v>115</v>
      </c>
      <c r="F23" s="21">
        <f>IF(E23&lt;&gt;0,E23+'Basic Price Adjustment'!$E46,"")</f>
        <v>113.87</v>
      </c>
      <c r="G23" s="117">
        <v>115</v>
      </c>
      <c r="H23" s="21">
        <f>IF(G23&lt;&gt;0,G23+'Basic Price Adjustment'!$E46,"")</f>
        <v>113.87</v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/>
      <c r="N23" s="21" t="str">
        <f>IF(M23&lt;&gt;0,M23+'Basic Price Adjustment'!$E46,"")</f>
        <v/>
      </c>
      <c r="O23" s="117"/>
      <c r="P23" s="21" t="str">
        <f>IF(O23&lt;&gt;0,O23+'Basic Price Adjustment'!$E46,"")</f>
        <v/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23">
        <v>80.5</v>
      </c>
      <c r="D24" s="22">
        <f>IF(C24&lt;&gt;0,C24+'Basic Price Adjustment'!$E47,"")</f>
        <v>79.34</v>
      </c>
      <c r="E24" s="123">
        <v>125</v>
      </c>
      <c r="F24" s="22">
        <f>IF(E24&lt;&gt;0,E24+'Basic Price Adjustment'!$E47,"")</f>
        <v>123.84</v>
      </c>
      <c r="G24" s="123">
        <v>125</v>
      </c>
      <c r="H24" s="22">
        <f>IF(G24&lt;&gt;0,G24+'Basic Price Adjustment'!$E47,"")</f>
        <v>123.84</v>
      </c>
      <c r="I24" s="123"/>
      <c r="J24" s="22" t="str">
        <f>IF(I24&lt;&gt;0,I24+'Basic Price Adjustment'!$E47,"")</f>
        <v/>
      </c>
      <c r="K24" s="123"/>
      <c r="L24" s="22" t="str">
        <f>IF(K24&lt;&gt;0,K24+'Basic Price Adjustment'!$E47,"")</f>
        <v/>
      </c>
      <c r="M24" s="123"/>
      <c r="N24" s="22" t="str">
        <f>IF(M24&lt;&gt;0,M24+'Basic Price Adjustment'!$E47,"")</f>
        <v/>
      </c>
      <c r="O24" s="123"/>
      <c r="P24" s="22" t="str">
        <f>IF(O24&lt;&gt;0,O24+'Basic Price Adjustment'!$E47,"")</f>
        <v/>
      </c>
      <c r="Q24" s="123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65.8</v>
      </c>
      <c r="D25" s="21">
        <f>IF(C25&lt;&gt;0,C25+'Basic Price Adjustment'!$E48,"")</f>
        <v>64.94</v>
      </c>
      <c r="E25" s="117">
        <v>90</v>
      </c>
      <c r="F25" s="21">
        <f>IF(E25&lt;&gt;0,E25+'Basic Price Adjustment'!$E48,"")</f>
        <v>89.14</v>
      </c>
      <c r="G25" s="117">
        <v>90</v>
      </c>
      <c r="H25" s="21">
        <f>IF(G25&lt;&gt;0,G25+'Basic Price Adjustment'!$E48,"")</f>
        <v>89.14</v>
      </c>
      <c r="I25" s="117"/>
      <c r="J25" s="21" t="str">
        <f>IF(I25&lt;&gt;0,I25+'Basic Price Adjustment'!$E48,"")</f>
        <v/>
      </c>
      <c r="K25" s="117">
        <v>92.64</v>
      </c>
      <c r="L25" s="21">
        <f>IF(K25&lt;&gt;0,K25+'Basic Price Adjustment'!$E48,"")</f>
        <v>91.78</v>
      </c>
      <c r="M25" s="117">
        <v>87.17</v>
      </c>
      <c r="N25" s="21">
        <f>IF(M25&lt;&gt;0,M25+'Basic Price Adjustment'!$E48,"")</f>
        <v>86.31</v>
      </c>
      <c r="O25" s="117">
        <v>88.55</v>
      </c>
      <c r="P25" s="21">
        <f>IF(O25&lt;&gt;0,O25+'Basic Price Adjustment'!$E48,"")</f>
        <v>87.69</v>
      </c>
      <c r="Q25" s="117">
        <v>92.64</v>
      </c>
      <c r="R25" s="21">
        <f>IF(Q25&lt;&gt;0,Q25+'Basic Price Adjustment'!$E48,"")</f>
        <v>91.78</v>
      </c>
    </row>
    <row r="26" spans="1:18" ht="20.100000000000001" customHeight="1" x14ac:dyDescent="0.2">
      <c r="A26" s="111">
        <v>17</v>
      </c>
      <c r="B26" s="34" t="s">
        <v>119</v>
      </c>
      <c r="C26" s="123">
        <v>68.2</v>
      </c>
      <c r="D26" s="22">
        <f>IF(C26&lt;&gt;0,C26+'Basic Price Adjustment'!$E49,"")</f>
        <v>67.34</v>
      </c>
      <c r="E26" s="123">
        <v>100</v>
      </c>
      <c r="F26" s="22">
        <f>IF(E26&lt;&gt;0,E26+'Basic Price Adjustment'!$E49,"")</f>
        <v>99.14</v>
      </c>
      <c r="G26" s="123">
        <v>100</v>
      </c>
      <c r="H26" s="22">
        <f>IF(G26&lt;&gt;0,G26+'Basic Price Adjustment'!$E49,"")</f>
        <v>99.14</v>
      </c>
      <c r="I26" s="123">
        <v>77.540000000000006</v>
      </c>
      <c r="J26" s="22">
        <f>IF(I26&lt;&gt;0,I26+'Basic Price Adjustment'!$E49,"")</f>
        <v>76.680000000000007</v>
      </c>
      <c r="K26" s="123">
        <v>100.56</v>
      </c>
      <c r="L26" s="22">
        <f>IF(K26&lt;&gt;0,K26+'Basic Price Adjustment'!$E49,"")</f>
        <v>99.7</v>
      </c>
      <c r="M26" s="123">
        <v>88.28</v>
      </c>
      <c r="N26" s="22">
        <f>IF(M26&lt;&gt;0,M26+'Basic Price Adjustment'!$E49,"")</f>
        <v>87.42</v>
      </c>
      <c r="O26" s="123">
        <v>90.25</v>
      </c>
      <c r="P26" s="22">
        <f>IF(O26&lt;&gt;0,O26+'Basic Price Adjustment'!$E49,"")</f>
        <v>89.39</v>
      </c>
      <c r="Q26" s="123">
        <v>100.56</v>
      </c>
      <c r="R26" s="22">
        <f>IF(Q26&lt;&gt;0,Q26+'Basic Price Adjustment'!$E49,"")</f>
        <v>99.7</v>
      </c>
    </row>
    <row r="27" spans="1:18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198.9</v>
      </c>
      <c r="E27" s="29">
        <v>155</v>
      </c>
      <c r="F27" s="21">
        <f>IF(E27&lt;&gt;0,E27+'Basic Price Adjustment'!$E50,"")</f>
        <v>153.9</v>
      </c>
      <c r="G27" s="29">
        <v>155</v>
      </c>
      <c r="H27" s="21">
        <f>IF(G27&lt;&gt;0,G27+'Basic Price Adjustment'!$E50,"")</f>
        <v>153.9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31">
        <v>200</v>
      </c>
      <c r="D28" s="26">
        <f>IF(C28&lt;&gt;0,C28+'Basic Price Adjustment'!$E51,"")</f>
        <v>198.82</v>
      </c>
      <c r="E28" s="31">
        <v>110</v>
      </c>
      <c r="F28" s="26">
        <f>IF(E28&lt;&gt;0,E28+'Basic Price Adjustment'!$E51,"")</f>
        <v>108.82</v>
      </c>
      <c r="G28" s="31">
        <v>110</v>
      </c>
      <c r="H28" s="26">
        <f>IF(G28&lt;&gt;0,G28+'Basic Price Adjustment'!$E51,"")</f>
        <v>108.82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55" t="s">
        <v>311</v>
      </c>
      <c r="D2" s="155"/>
      <c r="E2" s="155" t="s">
        <v>301</v>
      </c>
      <c r="F2" s="155"/>
      <c r="G2" s="155"/>
      <c r="H2" s="155"/>
      <c r="I2" s="155"/>
      <c r="J2" s="155"/>
      <c r="K2" s="200" t="s">
        <v>299</v>
      </c>
      <c r="L2" s="200"/>
      <c r="M2" s="155" t="s">
        <v>298</v>
      </c>
      <c r="N2" s="155"/>
      <c r="O2" s="155"/>
      <c r="P2" s="155"/>
    </row>
    <row r="3" spans="1:16" s="27" customFormat="1" ht="30" customHeight="1" x14ac:dyDescent="0.2">
      <c r="A3" s="163" t="s">
        <v>10</v>
      </c>
      <c r="B3" s="163" t="s">
        <v>245</v>
      </c>
      <c r="C3" s="174" t="s">
        <v>162</v>
      </c>
      <c r="D3" s="176"/>
      <c r="E3" s="174" t="s">
        <v>152</v>
      </c>
      <c r="F3" s="175"/>
      <c r="G3" s="175"/>
      <c r="H3" s="175"/>
      <c r="I3" s="175"/>
      <c r="J3" s="176"/>
      <c r="K3" s="59"/>
      <c r="L3" s="59"/>
      <c r="M3" s="58" t="s">
        <v>153</v>
      </c>
      <c r="N3" s="52"/>
      <c r="O3" s="58"/>
      <c r="P3" s="52"/>
    </row>
    <row r="4" spans="1:16" s="27" customFormat="1" ht="30" customHeight="1" thickBot="1" x14ac:dyDescent="0.25">
      <c r="A4" s="164"/>
      <c r="B4" s="165"/>
      <c r="C4" s="168"/>
      <c r="D4" s="169"/>
      <c r="E4" s="178"/>
      <c r="F4" s="187"/>
      <c r="G4" s="187"/>
      <c r="H4" s="187"/>
      <c r="I4" s="187"/>
      <c r="J4" s="179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64"/>
      <c r="B5" s="166" t="s">
        <v>11</v>
      </c>
      <c r="C5" s="202" t="s">
        <v>97</v>
      </c>
      <c r="D5" s="203"/>
      <c r="E5" s="174" t="s">
        <v>53</v>
      </c>
      <c r="F5" s="175"/>
      <c r="G5" s="175"/>
      <c r="H5" s="175"/>
      <c r="I5" s="175"/>
      <c r="J5" s="176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64"/>
      <c r="B6" s="167"/>
      <c r="C6" s="178" t="s">
        <v>30</v>
      </c>
      <c r="D6" s="179"/>
      <c r="E6" s="178" t="s">
        <v>55</v>
      </c>
      <c r="F6" s="179"/>
      <c r="G6" s="178" t="s">
        <v>54</v>
      </c>
      <c r="H6" s="179"/>
      <c r="I6" s="178" t="s">
        <v>56</v>
      </c>
      <c r="J6" s="179"/>
      <c r="K6" s="172" t="s">
        <v>32</v>
      </c>
      <c r="L6" s="173"/>
      <c r="M6" s="168" t="s">
        <v>54</v>
      </c>
      <c r="N6" s="169"/>
      <c r="O6" s="168" t="s">
        <v>296</v>
      </c>
      <c r="P6" s="169"/>
    </row>
    <row r="7" spans="1:16" ht="20.100000000000001" customHeight="1" x14ac:dyDescent="0.2">
      <c r="A7" s="164"/>
      <c r="B7" s="23" t="s">
        <v>15</v>
      </c>
      <c r="C7" s="170" t="s">
        <v>22</v>
      </c>
      <c r="D7" s="171"/>
      <c r="E7" s="170" t="s">
        <v>20</v>
      </c>
      <c r="F7" s="171"/>
      <c r="G7" s="170" t="s">
        <v>19</v>
      </c>
      <c r="H7" s="171"/>
      <c r="I7" s="170" t="s">
        <v>21</v>
      </c>
      <c r="J7" s="171"/>
      <c r="K7" s="182" t="s">
        <v>89</v>
      </c>
      <c r="L7" s="183"/>
      <c r="M7" s="170" t="s">
        <v>90</v>
      </c>
      <c r="N7" s="171"/>
      <c r="O7" s="170">
        <v>37.876049999999999</v>
      </c>
      <c r="P7" s="171"/>
    </row>
    <row r="8" spans="1:16" ht="20.100000000000001" customHeight="1" thickBot="1" x14ac:dyDescent="0.25">
      <c r="A8" s="165"/>
      <c r="B8" s="24"/>
      <c r="C8" s="180" t="s">
        <v>39</v>
      </c>
      <c r="D8" s="181"/>
      <c r="E8" s="180" t="s">
        <v>58</v>
      </c>
      <c r="F8" s="181"/>
      <c r="G8" s="180" t="s">
        <v>57</v>
      </c>
      <c r="H8" s="181"/>
      <c r="I8" s="180" t="s">
        <v>59</v>
      </c>
      <c r="J8" s="181"/>
      <c r="K8" s="184" t="s">
        <v>100</v>
      </c>
      <c r="L8" s="185"/>
      <c r="M8" s="180" t="s">
        <v>83</v>
      </c>
      <c r="N8" s="181"/>
      <c r="O8" s="180">
        <v>-80.550899999999999</v>
      </c>
      <c r="P8" s="18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65</v>
      </c>
      <c r="D10" s="25">
        <f>IF(C10&lt;&gt;0,C10+'Basic Price Adjustment'!$E33,"")</f>
        <v>64.42</v>
      </c>
      <c r="E10" s="129">
        <v>73.69</v>
      </c>
      <c r="F10" s="25">
        <f>IF(E10&lt;&gt;0,E10+'Basic Price Adjustment'!$E33,"")</f>
        <v>73.11</v>
      </c>
      <c r="G10" s="119">
        <v>67.56</v>
      </c>
      <c r="H10" s="25">
        <f>IF(G10&lt;&gt;0,G10+'Basic Price Adjustment'!$E33,"")</f>
        <v>66.98</v>
      </c>
      <c r="I10" s="119">
        <v>74.430000000000007</v>
      </c>
      <c r="J10" s="25">
        <f>IF(I10&lt;&gt;0,I10+'Basic Price Adjustment'!$E33,"")</f>
        <v>73.850000000000009</v>
      </c>
      <c r="K10" s="129">
        <v>62</v>
      </c>
      <c r="L10" s="25">
        <f>IF(K10&lt;&gt;0,K10+'Basic Price Adjustment'!$E33,"")</f>
        <v>61.42</v>
      </c>
      <c r="M10" s="129">
        <v>68.25</v>
      </c>
      <c r="N10" s="25">
        <f>IF(M10&lt;&gt;0,M10+'Basic Price Adjustment'!$E33,"")</f>
        <v>67.67</v>
      </c>
      <c r="O10" s="129">
        <v>86</v>
      </c>
      <c r="P10" s="25">
        <f>IF(O10&lt;&gt;0,O10+'Basic Price Adjustment'!$E33,"")</f>
        <v>85.42</v>
      </c>
    </row>
    <row r="11" spans="1:16" ht="20.100000000000001" customHeight="1" thickBot="1" x14ac:dyDescent="0.25">
      <c r="A11" s="112">
        <v>2</v>
      </c>
      <c r="B11" s="33" t="s">
        <v>104</v>
      </c>
      <c r="C11" s="117"/>
      <c r="D11" s="21" t="str">
        <f>IF(C11&lt;&gt;0,C11+'Basic Price Adjustment'!$E34,"")</f>
        <v/>
      </c>
      <c r="E11" s="117">
        <v>77.88</v>
      </c>
      <c r="F11" s="21">
        <f>IF(E11&lt;&gt;0,E11+'Basic Price Adjustment'!$E34,"")</f>
        <v>77.22</v>
      </c>
      <c r="G11" s="119">
        <v>67.069999999999993</v>
      </c>
      <c r="H11" s="21">
        <f>IF(G11&lt;&gt;0,G11+'Basic Price Adjustment'!$E34,"")</f>
        <v>66.41</v>
      </c>
      <c r="I11" s="119">
        <v>78.36</v>
      </c>
      <c r="J11" s="21">
        <f>IF(I11&lt;&gt;0,I11+'Basic Price Adjustment'!$E34,"")</f>
        <v>77.7</v>
      </c>
      <c r="K11" s="117">
        <v>68</v>
      </c>
      <c r="L11" s="21">
        <f>IF(K11&lt;&gt;0,K11+'Basic Price Adjustment'!$E34,"")</f>
        <v>67.34</v>
      </c>
      <c r="M11" s="117">
        <v>68.25</v>
      </c>
      <c r="N11" s="21">
        <f>IF(M11&lt;&gt;0,M11+'Basic Price Adjustment'!$E34,"")</f>
        <v>67.59</v>
      </c>
      <c r="O11" s="117">
        <v>86</v>
      </c>
      <c r="P11" s="21">
        <f>IF(O11&lt;&gt;0,O11+'Basic Price Adjustment'!$E34,"")</f>
        <v>85.34</v>
      </c>
    </row>
    <row r="12" spans="1:16" ht="20.100000000000001" customHeight="1" x14ac:dyDescent="0.2">
      <c r="A12" s="111">
        <v>3</v>
      </c>
      <c r="B12" s="34" t="s">
        <v>105</v>
      </c>
      <c r="C12" s="117">
        <v>74.5</v>
      </c>
      <c r="D12" s="22">
        <f>IF(C12&lt;&gt;0,C12+'Basic Price Adjustment'!$E35,"")</f>
        <v>73.739999999999995</v>
      </c>
      <c r="E12" s="117">
        <v>78.16</v>
      </c>
      <c r="F12" s="22">
        <f>IF(E12&lt;&gt;0,E12+'Basic Price Adjustment'!$E35,"")</f>
        <v>77.399999999999991</v>
      </c>
      <c r="G12" s="119">
        <v>73.03</v>
      </c>
      <c r="H12" s="22">
        <f>IF(G12&lt;&gt;0,G12+'Basic Price Adjustment'!$E35,"")</f>
        <v>72.27</v>
      </c>
      <c r="I12" s="119">
        <v>78.3</v>
      </c>
      <c r="J12" s="22">
        <f>IF(I12&lt;&gt;0,I12+'Basic Price Adjustment'!$E35,"")</f>
        <v>77.539999999999992</v>
      </c>
      <c r="K12" s="117">
        <v>66</v>
      </c>
      <c r="L12" s="22">
        <f>IF(K12&lt;&gt;0,K12+'Basic Price Adjustment'!$E35,"")</f>
        <v>65.239999999999995</v>
      </c>
      <c r="M12" s="117">
        <v>74.25</v>
      </c>
      <c r="N12" s="22">
        <f>IF(M12&lt;&gt;0,M12+'Basic Price Adjustment'!$E35,"")</f>
        <v>73.489999999999995</v>
      </c>
      <c r="O12" s="117">
        <v>94</v>
      </c>
      <c r="P12" s="22">
        <f>IF(O12&lt;&gt;0,O12+'Basic Price Adjustment'!$E35,"")</f>
        <v>93.24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74.5</v>
      </c>
      <c r="D13" s="21">
        <f>IF(C13&lt;&gt;0,C13+'Basic Price Adjustment'!$E36,"")</f>
        <v>73.739999999999995</v>
      </c>
      <c r="E13" s="117">
        <v>78.16</v>
      </c>
      <c r="F13" s="21">
        <f>IF(E13&lt;&gt;0,E13+'Basic Price Adjustment'!$E36,"")</f>
        <v>77.399999999999991</v>
      </c>
      <c r="G13" s="119">
        <v>73.03</v>
      </c>
      <c r="H13" s="21">
        <f>IF(G13&lt;&gt;0,G13+'Basic Price Adjustment'!$E36,"")</f>
        <v>72.27</v>
      </c>
      <c r="I13" s="119">
        <v>78.3</v>
      </c>
      <c r="J13" s="21">
        <f>IF(I13&lt;&gt;0,I13+'Basic Price Adjustment'!$E36,"")</f>
        <v>77.539999999999992</v>
      </c>
      <c r="K13" s="117">
        <v>66</v>
      </c>
      <c r="L13" s="21">
        <f>IF(K13&lt;&gt;0,K13+'Basic Price Adjustment'!$E36,"")</f>
        <v>65.239999999999995</v>
      </c>
      <c r="M13" s="117">
        <v>74.25</v>
      </c>
      <c r="N13" s="21">
        <f>IF(M13&lt;&gt;0,M13+'Basic Price Adjustment'!$E36,"")</f>
        <v>73.489999999999995</v>
      </c>
      <c r="O13" s="117">
        <v>94</v>
      </c>
      <c r="P13" s="21">
        <f>IF(O13&lt;&gt;0,O13+'Basic Price Adjustment'!$E36,"")</f>
        <v>93.24</v>
      </c>
    </row>
    <row r="14" spans="1:16" ht="20.100000000000001" customHeight="1" x14ac:dyDescent="0.2">
      <c r="A14" s="111">
        <v>5</v>
      </c>
      <c r="B14" s="34" t="s">
        <v>107</v>
      </c>
      <c r="C14" s="117">
        <v>78.5</v>
      </c>
      <c r="D14" s="22">
        <f>IF(C14&lt;&gt;0,C14+'Basic Price Adjustment'!$E37,"")</f>
        <v>77.709999999999994</v>
      </c>
      <c r="E14" s="117">
        <v>78.36</v>
      </c>
      <c r="F14" s="22">
        <f>IF(E14&lt;&gt;0,E14+'Basic Price Adjustment'!$E37,"")</f>
        <v>77.569999999999993</v>
      </c>
      <c r="G14" s="119">
        <v>73.03</v>
      </c>
      <c r="H14" s="22">
        <f>IF(G14&lt;&gt;0,G14+'Basic Price Adjustment'!$E37,"")</f>
        <v>72.239999999999995</v>
      </c>
      <c r="I14" s="119">
        <v>78.36</v>
      </c>
      <c r="J14" s="22">
        <f>IF(I14&lt;&gt;0,I14+'Basic Price Adjustment'!$E37,"")</f>
        <v>77.569999999999993</v>
      </c>
      <c r="K14" s="117">
        <v>66</v>
      </c>
      <c r="L14" s="22">
        <f>IF(K14&lt;&gt;0,K14+'Basic Price Adjustment'!$E37,"")</f>
        <v>65.209999999999994</v>
      </c>
      <c r="M14" s="117">
        <v>74.25</v>
      </c>
      <c r="N14" s="22">
        <f>IF(M14&lt;&gt;0,M14+'Basic Price Adjustment'!$E37,"")</f>
        <v>73.459999999999994</v>
      </c>
      <c r="O14" s="117">
        <v>94</v>
      </c>
      <c r="P14" s="22">
        <f>IF(O14&lt;&gt;0,O14+'Basic Price Adjustment'!$E37,"")</f>
        <v>93.21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82.35</v>
      </c>
      <c r="F15" s="21">
        <f>IF(E15&lt;&gt;0,E15+'Basic Price Adjustment'!$E38,"")</f>
        <v>81.569999999999993</v>
      </c>
      <c r="G15" s="120">
        <v>77.25</v>
      </c>
      <c r="H15" s="21">
        <f>IF(G15&lt;&gt;0,G15+'Basic Price Adjustment'!$E38,"")</f>
        <v>76.47</v>
      </c>
      <c r="I15" s="120">
        <v>82.35</v>
      </c>
      <c r="J15" s="21">
        <f>IF(I15&lt;&gt;0,I15+'Basic Price Adjustment'!$E38,"")</f>
        <v>81.569999999999993</v>
      </c>
      <c r="K15" s="117">
        <v>87</v>
      </c>
      <c r="L15" s="21">
        <f>IF(K15&lt;&gt;0,K15+'Basic Price Adjustment'!$E38,"")</f>
        <v>86.22</v>
      </c>
      <c r="M15" s="117">
        <v>80.5</v>
      </c>
      <c r="N15" s="21">
        <f>IF(M15&lt;&gt;0,M15+'Basic Price Adjustment'!$E38,"")</f>
        <v>79.72</v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/>
      <c r="D16" s="22" t="str">
        <f>IF(C16&lt;&gt;0,C16+'Basic Price Adjustment'!$E39,"")</f>
        <v/>
      </c>
      <c r="E16" s="117">
        <v>78.19</v>
      </c>
      <c r="F16" s="22">
        <f>IF(E16&lt;&gt;0,E16+'Basic Price Adjustment'!$E39,"")</f>
        <v>77.48</v>
      </c>
      <c r="G16" s="120">
        <v>73.06</v>
      </c>
      <c r="H16" s="22">
        <f>IF(G16&lt;&gt;0,G16+'Basic Price Adjustment'!$E39,"")</f>
        <v>72.350000000000009</v>
      </c>
      <c r="I16" s="120">
        <v>78.33</v>
      </c>
      <c r="J16" s="22">
        <f>IF(I16&lt;&gt;0,I16+'Basic Price Adjustment'!$E39,"")</f>
        <v>77.62</v>
      </c>
      <c r="K16" s="117">
        <v>69</v>
      </c>
      <c r="L16" s="22">
        <f>IF(K16&lt;&gt;0,K16+'Basic Price Adjustment'!$E39,"")</f>
        <v>68.290000000000006</v>
      </c>
      <c r="M16" s="117">
        <v>75.5</v>
      </c>
      <c r="N16" s="22">
        <f>IF(M16&lt;&gt;0,M16+'Basic Price Adjustment'!$E39,"")</f>
        <v>74.790000000000006</v>
      </c>
      <c r="O16" s="117">
        <v>94</v>
      </c>
      <c r="P16" s="22">
        <f>IF(O16&lt;&gt;0,O16+'Basic Price Adjustment'!$E39,"")</f>
        <v>93.29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79.5</v>
      </c>
      <c r="D17" s="21">
        <f>IF(C17&lt;&gt;0,C17+'Basic Price Adjustment'!$E40,"")</f>
        <v>78.55</v>
      </c>
      <c r="E17" s="117">
        <v>83.3</v>
      </c>
      <c r="F17" s="21">
        <f>IF(E17&lt;&gt;0,E17+'Basic Price Adjustment'!$E40,"")</f>
        <v>82.35</v>
      </c>
      <c r="G17" s="119">
        <v>82.38</v>
      </c>
      <c r="H17" s="21">
        <f>IF(G17&lt;&gt;0,G17+'Basic Price Adjustment'!$E40,"")</f>
        <v>81.429999999999993</v>
      </c>
      <c r="I17" s="119">
        <v>83.3</v>
      </c>
      <c r="J17" s="21">
        <f>IF(I17&lt;&gt;0,I17+'Basic Price Adjustment'!$E40,"")</f>
        <v>82.35</v>
      </c>
      <c r="K17" s="117">
        <v>73.5</v>
      </c>
      <c r="L17" s="21">
        <f>IF(K17&lt;&gt;0,K17+'Basic Price Adjustment'!$E40,"")</f>
        <v>72.55</v>
      </c>
      <c r="M17" s="117">
        <v>81</v>
      </c>
      <c r="N17" s="21">
        <f>IF(M17&lt;&gt;0,M17+'Basic Price Adjustment'!$E40,"")</f>
        <v>80.05</v>
      </c>
      <c r="O17" s="117">
        <v>100</v>
      </c>
      <c r="P17" s="21">
        <f>IF(O17&lt;&gt;0,O17+'Basic Price Adjustment'!$E40,"")</f>
        <v>99.05</v>
      </c>
    </row>
    <row r="18" spans="1:16" ht="20.100000000000001" customHeight="1" x14ac:dyDescent="0.2">
      <c r="A18" s="111">
        <v>9</v>
      </c>
      <c r="B18" s="34" t="s">
        <v>111</v>
      </c>
      <c r="C18" s="117"/>
      <c r="D18" s="22" t="str">
        <f>IF(C18&lt;&gt;0,C18+'Basic Price Adjustment'!$E41,"")</f>
        <v/>
      </c>
      <c r="E18" s="117">
        <v>88.54</v>
      </c>
      <c r="F18" s="22">
        <f>IF(E18&lt;&gt;0,E18+'Basic Price Adjustment'!$E41,"")</f>
        <v>87.600000000000009</v>
      </c>
      <c r="G18" s="119">
        <v>83.19</v>
      </c>
      <c r="H18" s="22">
        <f>IF(G18&lt;&gt;0,G18+'Basic Price Adjustment'!$E41,"")</f>
        <v>82.25</v>
      </c>
      <c r="I18" s="119">
        <v>88.54</v>
      </c>
      <c r="J18" s="22">
        <f>IF(I18&lt;&gt;0,I18+'Basic Price Adjustment'!$E41,"")</f>
        <v>87.600000000000009</v>
      </c>
      <c r="K18" s="117">
        <v>75.5</v>
      </c>
      <c r="L18" s="22">
        <f>IF(K18&lt;&gt;0,K18+'Basic Price Adjustment'!$E41,"")</f>
        <v>74.56</v>
      </c>
      <c r="M18" s="117">
        <v>83.5</v>
      </c>
      <c r="N18" s="22">
        <f>IF(M18&lt;&gt;0,M18+'Basic Price Adjustment'!$E41,"")</f>
        <v>82.56</v>
      </c>
      <c r="O18" s="117">
        <v>110</v>
      </c>
      <c r="P18" s="22">
        <f>IF(O18&lt;&gt;0,O18+'Basic Price Adjustment'!$E41,"")</f>
        <v>109.06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79.5</v>
      </c>
      <c r="D19" s="21">
        <f>IF(C19&lt;&gt;0,C19+'Basic Price Adjustment'!$E42,"")</f>
        <v>78.56</v>
      </c>
      <c r="E19" s="117">
        <v>83.31</v>
      </c>
      <c r="F19" s="21">
        <f>IF(E19&lt;&gt;0,E19+'Basic Price Adjustment'!$E42,"")</f>
        <v>82.37</v>
      </c>
      <c r="G19" s="119">
        <v>78.900000000000006</v>
      </c>
      <c r="H19" s="21">
        <f>IF(G19&lt;&gt;0,G19+'Basic Price Adjustment'!$E42,"")</f>
        <v>77.960000000000008</v>
      </c>
      <c r="I19" s="119">
        <v>83.31</v>
      </c>
      <c r="J19" s="21">
        <f>IF(I19&lt;&gt;0,I19+'Basic Price Adjustment'!$E42,"")</f>
        <v>82.37</v>
      </c>
      <c r="K19" s="117">
        <v>73.5</v>
      </c>
      <c r="L19" s="21">
        <f>IF(K19&lt;&gt;0,K19+'Basic Price Adjustment'!$E42,"")</f>
        <v>72.56</v>
      </c>
      <c r="M19" s="117">
        <v>81</v>
      </c>
      <c r="N19" s="21">
        <f>IF(M19&lt;&gt;0,M19+'Basic Price Adjustment'!$E42,"")</f>
        <v>80.06</v>
      </c>
      <c r="O19" s="117">
        <v>100</v>
      </c>
      <c r="P19" s="21">
        <f>IF(O19&lt;&gt;0,O19+'Basic Price Adjustment'!$E42,"")</f>
        <v>99.06</v>
      </c>
    </row>
    <row r="20" spans="1:16" ht="20.100000000000001" customHeight="1" x14ac:dyDescent="0.2">
      <c r="A20" s="111">
        <v>11</v>
      </c>
      <c r="B20" s="34" t="s">
        <v>113</v>
      </c>
      <c r="C20" s="117">
        <v>85</v>
      </c>
      <c r="D20" s="22">
        <f>IF(C20&lt;&gt;0,C20+'Basic Price Adjustment'!$E43,"")</f>
        <v>84.08</v>
      </c>
      <c r="E20" s="117">
        <v>88.7</v>
      </c>
      <c r="F20" s="22">
        <f>IF(E20&lt;&gt;0,E20+'Basic Price Adjustment'!$E43,"")</f>
        <v>87.78</v>
      </c>
      <c r="G20" s="119">
        <v>83.2</v>
      </c>
      <c r="H20" s="22">
        <f>IF(G20&lt;&gt;0,G20+'Basic Price Adjustment'!$E43,"")</f>
        <v>82.28</v>
      </c>
      <c r="I20" s="119">
        <v>88.7</v>
      </c>
      <c r="J20" s="22">
        <f>IF(I20&lt;&gt;0,I20+'Basic Price Adjustment'!$E43,"")</f>
        <v>87.78</v>
      </c>
      <c r="K20" s="117">
        <v>93</v>
      </c>
      <c r="L20" s="22">
        <f>IF(K20&lt;&gt;0,K20+'Basic Price Adjustment'!$E43,"")</f>
        <v>92.08</v>
      </c>
      <c r="M20" s="117">
        <v>83.5</v>
      </c>
      <c r="N20" s="22">
        <f>IF(M20&lt;&gt;0,M20+'Basic Price Adjustment'!$E43,"")</f>
        <v>82.58</v>
      </c>
      <c r="O20" s="117">
        <v>110</v>
      </c>
      <c r="P20" s="22">
        <f>IF(O20&lt;&gt;0,O20+'Basic Price Adjustment'!$E43,"")</f>
        <v>109.08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104.61</v>
      </c>
      <c r="F21" s="21">
        <f>IF(E21&lt;&gt;0,E21+'Basic Price Adjustment'!$E44,"")</f>
        <v>103.42999999999999</v>
      </c>
      <c r="G21" s="120">
        <v>91.7</v>
      </c>
      <c r="H21" s="21">
        <f>IF(G21&lt;&gt;0,G21+'Basic Price Adjustment'!$E44,"")</f>
        <v>90.52</v>
      </c>
      <c r="I21" s="120">
        <v>112.17</v>
      </c>
      <c r="J21" s="21">
        <f>IF(I21&lt;&gt;0,I21+'Basic Price Adjustment'!$E44,"")</f>
        <v>110.99</v>
      </c>
      <c r="K21" s="117">
        <v>95</v>
      </c>
      <c r="L21" s="21">
        <f>IF(K21&lt;&gt;0,K21+'Basic Price Adjustment'!$E44,"")</f>
        <v>93.82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107.35</v>
      </c>
      <c r="F22" s="22">
        <f>IF(E22&lt;&gt;0,E22+'Basic Price Adjustment'!$E45,"")</f>
        <v>106.24</v>
      </c>
      <c r="G22" s="120">
        <v>93.47</v>
      </c>
      <c r="H22" s="22">
        <f>IF(G22&lt;&gt;0,G22+'Basic Price Adjustment'!$E45,"")</f>
        <v>92.36</v>
      </c>
      <c r="I22" s="120">
        <v>115.06</v>
      </c>
      <c r="J22" s="22">
        <f>IF(I22&lt;&gt;0,I22+'Basic Price Adjustment'!$E45,"")</f>
        <v>113.95</v>
      </c>
      <c r="K22" s="117">
        <v>116</v>
      </c>
      <c r="L22" s="22">
        <f>IF(K22&lt;&gt;0,K22+'Basic Price Adjustment'!$E45,"")</f>
        <v>114.89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100.87</v>
      </c>
      <c r="F23" s="21">
        <f>IF(E23&lt;&gt;0,E23+'Basic Price Adjustment'!$E46,"")</f>
        <v>99.740000000000009</v>
      </c>
      <c r="G23" s="120">
        <v>93.5</v>
      </c>
      <c r="H23" s="21">
        <f>IF(G23&lt;&gt;0,G23+'Basic Price Adjustment'!$E46,"")</f>
        <v>92.37</v>
      </c>
      <c r="I23" s="120">
        <v>110.28</v>
      </c>
      <c r="J23" s="21">
        <f>IF(I23&lt;&gt;0,I23+'Basic Price Adjustment'!$E46,"")</f>
        <v>109.15</v>
      </c>
      <c r="K23" s="117">
        <v>94</v>
      </c>
      <c r="L23" s="21">
        <f>IF(K23&lt;&gt;0,K23+'Basic Price Adjustment'!$E46,"")</f>
        <v>92.87</v>
      </c>
      <c r="M23" s="117">
        <v>101.5</v>
      </c>
      <c r="N23" s="21">
        <f>IF(M23&lt;&gt;0,M23+'Basic Price Adjustment'!$E46,"")</f>
        <v>100.37</v>
      </c>
      <c r="O23" s="117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104.33</v>
      </c>
      <c r="F24" s="22">
        <f>IF(E24&lt;&gt;0,E24+'Basic Price Adjustment'!$E47,"")</f>
        <v>103.17</v>
      </c>
      <c r="G24" s="120">
        <v>97.42</v>
      </c>
      <c r="H24" s="22">
        <f>IF(G24&lt;&gt;0,G24+'Basic Price Adjustment'!$E47,"")</f>
        <v>96.26</v>
      </c>
      <c r="I24" s="120">
        <v>111.37</v>
      </c>
      <c r="J24" s="22">
        <f>IF(I24&lt;&gt;0,I24+'Basic Price Adjustment'!$E47,"")</f>
        <v>110.21000000000001</v>
      </c>
      <c r="K24" s="117">
        <v>120</v>
      </c>
      <c r="L24" s="22">
        <f>IF(K24&lt;&gt;0,K24+'Basic Price Adjustment'!$E47,"")</f>
        <v>118.84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/>
      <c r="D25" s="21" t="str">
        <f>IF(C25&lt;&gt;0,C25+'Basic Price Adjustment'!$E48,"")</f>
        <v/>
      </c>
      <c r="E25" s="117">
        <v>89.45</v>
      </c>
      <c r="F25" s="21">
        <f>IF(E25&lt;&gt;0,E25+'Basic Price Adjustment'!$E48,"")</f>
        <v>88.59</v>
      </c>
      <c r="G25" s="120">
        <v>80.75</v>
      </c>
      <c r="H25" s="21">
        <f>IF(G25&lt;&gt;0,G25+'Basic Price Adjustment'!$E48,"")</f>
        <v>79.89</v>
      </c>
      <c r="I25" s="120">
        <v>93.09</v>
      </c>
      <c r="J25" s="21">
        <f>IF(I25&lt;&gt;0,I25+'Basic Price Adjustment'!$E48,"")</f>
        <v>92.23</v>
      </c>
      <c r="K25" s="117">
        <v>73</v>
      </c>
      <c r="L25" s="21">
        <f>IF(K25&lt;&gt;0,K25+'Basic Price Adjustment'!$E48,"")</f>
        <v>72.14</v>
      </c>
      <c r="M25" s="117">
        <v>79</v>
      </c>
      <c r="N25" s="21">
        <f>IF(M25&lt;&gt;0,M25+'Basic Price Adjustment'!$E48,"")</f>
        <v>78.14</v>
      </c>
      <c r="O25" s="117">
        <v>108</v>
      </c>
      <c r="P25" s="21">
        <f>IF(O25&lt;&gt;0,O25+'Basic Price Adjustment'!$E48,"")</f>
        <v>107.14</v>
      </c>
    </row>
    <row r="26" spans="1:16" ht="20.100000000000001" customHeight="1" x14ac:dyDescent="0.2">
      <c r="A26" s="111">
        <v>17</v>
      </c>
      <c r="B26" s="34" t="s">
        <v>119</v>
      </c>
      <c r="C26" s="117"/>
      <c r="D26" s="22" t="str">
        <f>IF(C26&lt;&gt;0,C26+'Basic Price Adjustment'!$E49,"")</f>
        <v/>
      </c>
      <c r="E26" s="117">
        <v>92.33</v>
      </c>
      <c r="F26" s="22">
        <f>IF(E26&lt;&gt;0,E26+'Basic Price Adjustment'!$E49,"")</f>
        <v>91.47</v>
      </c>
      <c r="G26" s="120">
        <v>82.75</v>
      </c>
      <c r="H26" s="22">
        <f>IF(G26&lt;&gt;0,G26+'Basic Price Adjustment'!$E49,"")</f>
        <v>81.89</v>
      </c>
      <c r="I26" s="120">
        <v>95.88</v>
      </c>
      <c r="J26" s="22">
        <f>IF(I26&lt;&gt;0,I26+'Basic Price Adjustment'!$E49,"")</f>
        <v>95.02</v>
      </c>
      <c r="K26" s="117">
        <v>97</v>
      </c>
      <c r="L26" s="22">
        <f>IF(K26&lt;&gt;0,K26+'Basic Price Adjustment'!$E49,"")</f>
        <v>96.14</v>
      </c>
      <c r="M26" s="117">
        <v>79</v>
      </c>
      <c r="N26" s="22">
        <f>IF(M26&lt;&gt;0,M26+'Basic Price Adjustment'!$E49,"")</f>
        <v>78.14</v>
      </c>
      <c r="O26" s="117">
        <v>108</v>
      </c>
      <c r="P26" s="22">
        <f>IF(O26&lt;&gt;0,O26+'Basic Price Adjustment'!$E49,"")</f>
        <v>107.14</v>
      </c>
    </row>
    <row r="27" spans="1:16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40">
        <v>69</v>
      </c>
      <c r="B28" s="35" t="s">
        <v>121</v>
      </c>
      <c r="C28" s="31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34"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E2:J2"/>
    <mergeCell ref="K2:L2"/>
    <mergeCell ref="M2:P2"/>
    <mergeCell ref="C2:D2"/>
    <mergeCell ref="O6:P6"/>
    <mergeCell ref="C4:D4"/>
    <mergeCell ref="C3:D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5" t="s">
        <v>302</v>
      </c>
      <c r="P2" s="155"/>
      <c r="Q2" s="155" t="s">
        <v>298</v>
      </c>
      <c r="R2" s="155"/>
    </row>
    <row r="3" spans="1:18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74" t="s">
        <v>249</v>
      </c>
      <c r="P3" s="176"/>
      <c r="Q3" s="174" t="s">
        <v>252</v>
      </c>
      <c r="R3" s="176"/>
    </row>
    <row r="4" spans="1:18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79"/>
      <c r="Q4" s="178"/>
      <c r="R4" s="179"/>
    </row>
    <row r="5" spans="1:18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74" t="s">
        <v>67</v>
      </c>
      <c r="P5" s="176"/>
      <c r="Q5" s="174" t="s">
        <v>248</v>
      </c>
      <c r="R5" s="176"/>
    </row>
    <row r="6" spans="1:18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8" t="s">
        <v>68</v>
      </c>
      <c r="P6" s="179"/>
      <c r="Q6" s="178" t="s">
        <v>54</v>
      </c>
      <c r="R6" s="179"/>
    </row>
    <row r="7" spans="1:18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70" t="s">
        <v>24</v>
      </c>
      <c r="P7" s="171"/>
      <c r="Q7" s="170" t="s">
        <v>90</v>
      </c>
      <c r="R7" s="171"/>
    </row>
    <row r="8" spans="1:18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0" t="s">
        <v>69</v>
      </c>
      <c r="P8" s="181"/>
      <c r="Q8" s="180" t="s">
        <v>83</v>
      </c>
      <c r="R8" s="18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54.42</v>
      </c>
      <c r="E10" s="129">
        <v>65.5</v>
      </c>
      <c r="F10" s="25">
        <f>IF(E10&lt;&gt;0,E10+'Basic Price Adjustment'!$E33,"")</f>
        <v>64.92</v>
      </c>
      <c r="G10" s="129">
        <v>55</v>
      </c>
      <c r="H10" s="25">
        <f>IF(G10&lt;&gt;0,G10+'Basic Price Adjustment'!$E33,"")</f>
        <v>54.42</v>
      </c>
      <c r="I10" s="129">
        <v>73.69</v>
      </c>
      <c r="J10" s="25">
        <f>IF(I10&lt;&gt;0,I10+'Basic Price Adjustment'!$E33,"")</f>
        <v>73.11</v>
      </c>
      <c r="K10" s="119">
        <v>67.56</v>
      </c>
      <c r="L10" s="25">
        <f>IF(K10&lt;&gt;0,K10+'Basic Price Adjustment'!$E33,"")</f>
        <v>66.98</v>
      </c>
      <c r="M10" s="119">
        <v>74.430000000000007</v>
      </c>
      <c r="N10" s="25">
        <f>IF(M10&lt;&gt;0,M10+'Basic Price Adjustment'!$E33,"")</f>
        <v>73.850000000000009</v>
      </c>
      <c r="O10" s="129">
        <v>59.2</v>
      </c>
      <c r="P10" s="25">
        <f>IF(O10&lt;&gt;0,O10+'Basic Price Adjustment'!$E33,"")</f>
        <v>58.620000000000005</v>
      </c>
      <c r="Q10" s="129">
        <v>68.25</v>
      </c>
      <c r="R10" s="25">
        <f>IF(Q10&lt;&gt;0,Q10+'Basic Price Adjustment'!$E33,"")</f>
        <v>67.67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117">
        <v>77.88</v>
      </c>
      <c r="J11" s="21">
        <f>IF(I11&lt;&gt;0,I11+'Basic Price Adjustment'!$E34,"")</f>
        <v>77.22</v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117">
        <v>62.25</v>
      </c>
      <c r="P11" s="21">
        <f>IF(O11&lt;&gt;0,O11+'Basic Price Adjustment'!$E34,"")</f>
        <v>61.59</v>
      </c>
      <c r="Q11" s="117">
        <v>68.25</v>
      </c>
      <c r="R11" s="21">
        <f>IF(Q11&lt;&gt;0,Q11+'Basic Price Adjustment'!$E34,"")</f>
        <v>67.59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56.99</v>
      </c>
      <c r="E12" s="117">
        <v>68</v>
      </c>
      <c r="F12" s="22">
        <f>IF(E12&lt;&gt;0,E12+'Basic Price Adjustment'!$E35,"")</f>
        <v>67.239999999999995</v>
      </c>
      <c r="G12" s="117">
        <v>57.75</v>
      </c>
      <c r="H12" s="22">
        <f>IF(G12&lt;&gt;0,G12+'Basic Price Adjustment'!$E35,"")</f>
        <v>56.99</v>
      </c>
      <c r="I12" s="117">
        <v>78.16</v>
      </c>
      <c r="J12" s="22">
        <f>IF(I12&lt;&gt;0,I12+'Basic Price Adjustment'!$E35,"")</f>
        <v>77.399999999999991</v>
      </c>
      <c r="K12" s="119">
        <v>73.03</v>
      </c>
      <c r="L12" s="22">
        <f>IF(K12&lt;&gt;0,K12+'Basic Price Adjustment'!$E35,"")</f>
        <v>72.27</v>
      </c>
      <c r="M12" s="119">
        <v>78.3</v>
      </c>
      <c r="N12" s="22">
        <f>IF(M12&lt;&gt;0,M12+'Basic Price Adjustment'!$E35,"")</f>
        <v>77.539999999999992</v>
      </c>
      <c r="O12" s="117">
        <v>61.65</v>
      </c>
      <c r="P12" s="22">
        <f>IF(O12&lt;&gt;0,O12+'Basic Price Adjustment'!$E35,"")</f>
        <v>60.89</v>
      </c>
      <c r="Q12" s="117">
        <v>74.25</v>
      </c>
      <c r="R12" s="22">
        <f>IF(Q12&lt;&gt;0,Q12+'Basic Price Adjustment'!$E35,"")</f>
        <v>73.489999999999995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117">
        <v>78.16</v>
      </c>
      <c r="J13" s="21">
        <f>IF(I13&lt;&gt;0,I13+'Basic Price Adjustment'!$E36,"")</f>
        <v>77.399999999999991</v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117">
        <v>61.65</v>
      </c>
      <c r="P13" s="21">
        <f>IF(O13&lt;&gt;0,O13+'Basic Price Adjustment'!$E36,"")</f>
        <v>60.89</v>
      </c>
      <c r="Q13" s="117">
        <v>74.25</v>
      </c>
      <c r="R13" s="21">
        <f>IF(Q13&lt;&gt;0,Q13+'Basic Price Adjustment'!$E36,"")</f>
        <v>73.489999999999995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57.71</v>
      </c>
      <c r="E14" s="117">
        <v>69</v>
      </c>
      <c r="F14" s="22">
        <f>IF(E14&lt;&gt;0,E14+'Basic Price Adjustment'!$E37,"")</f>
        <v>68.209999999999994</v>
      </c>
      <c r="G14" s="117">
        <v>58.5</v>
      </c>
      <c r="H14" s="22">
        <f>IF(G14&lt;&gt;0,G14+'Basic Price Adjustment'!$E37,"")</f>
        <v>57.71</v>
      </c>
      <c r="I14" s="117">
        <v>78.36</v>
      </c>
      <c r="J14" s="22">
        <f>IF(I14&lt;&gt;0,I14+'Basic Price Adjustment'!$E37,"")</f>
        <v>77.569999999999993</v>
      </c>
      <c r="K14" s="119">
        <v>73.03</v>
      </c>
      <c r="L14" s="22">
        <f>IF(K14&lt;&gt;0,K14+'Basic Price Adjustment'!$E37,"")</f>
        <v>72.239999999999995</v>
      </c>
      <c r="M14" s="119">
        <v>78.36</v>
      </c>
      <c r="N14" s="22">
        <f>IF(M14&lt;&gt;0,M14+'Basic Price Adjustment'!$E37,"")</f>
        <v>77.569999999999993</v>
      </c>
      <c r="O14" s="117">
        <v>60.8</v>
      </c>
      <c r="P14" s="22">
        <f>IF(O14&lt;&gt;0,O14+'Basic Price Adjustment'!$E37,"")</f>
        <v>60.01</v>
      </c>
      <c r="Q14" s="117">
        <v>74.25</v>
      </c>
      <c r="R14" s="22">
        <f>IF(Q14&lt;&gt;0,Q14+'Basic Price Adjustment'!$E37,"")</f>
        <v>73.459999999999994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117">
        <v>82.35</v>
      </c>
      <c r="J15" s="21">
        <f>IF(I15&lt;&gt;0,I15+'Basic Price Adjustment'!$E38,"")</f>
        <v>81.569999999999993</v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117">
        <v>64.25</v>
      </c>
      <c r="P15" s="21">
        <f>IF(O15&lt;&gt;0,O15+'Basic Price Adjustment'!$E38,"")</f>
        <v>63.47</v>
      </c>
      <c r="Q15" s="117">
        <v>80.5</v>
      </c>
      <c r="R15" s="21">
        <f>IF(Q15&lt;&gt;0,Q15+'Basic Price Adjustment'!$E38,"")</f>
        <v>79.72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60.29</v>
      </c>
      <c r="E16" s="117">
        <v>71.8</v>
      </c>
      <c r="F16" s="22">
        <f>IF(E16&lt;&gt;0,E16+'Basic Price Adjustment'!$E39,"")</f>
        <v>71.09</v>
      </c>
      <c r="G16" s="117">
        <v>61</v>
      </c>
      <c r="H16" s="22">
        <f>IF(G16&lt;&gt;0,G16+'Basic Price Adjustment'!$E39,"")</f>
        <v>60.29</v>
      </c>
      <c r="I16" s="117">
        <v>78.19</v>
      </c>
      <c r="J16" s="22">
        <f>IF(I16&lt;&gt;0,I16+'Basic Price Adjustment'!$E39,"")</f>
        <v>77.48</v>
      </c>
      <c r="K16" s="120">
        <v>73.06</v>
      </c>
      <c r="L16" s="22">
        <f>IF(K16&lt;&gt;0,K16+'Basic Price Adjustment'!$E39,"")</f>
        <v>72.350000000000009</v>
      </c>
      <c r="M16" s="120">
        <v>78.33</v>
      </c>
      <c r="N16" s="22">
        <f>IF(M16&lt;&gt;0,M16+'Basic Price Adjustment'!$E39,"")</f>
        <v>77.62</v>
      </c>
      <c r="O16" s="117">
        <v>66.400000000000006</v>
      </c>
      <c r="P16" s="22">
        <f>IF(O16&lt;&gt;0,O16+'Basic Price Adjustment'!$E39,"")</f>
        <v>65.690000000000012</v>
      </c>
      <c r="Q16" s="117">
        <v>75.5</v>
      </c>
      <c r="R16" s="22">
        <f>IF(Q16&lt;&gt;0,Q16+'Basic Price Adjustment'!$E39,"")</f>
        <v>74.790000000000006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117">
        <v>83.3</v>
      </c>
      <c r="J17" s="21">
        <f>IF(I17&lt;&gt;0,I17+'Basic Price Adjustment'!$E40,"")</f>
        <v>82.35</v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117">
        <v>69.45</v>
      </c>
      <c r="P17" s="21">
        <f>IF(O17&lt;&gt;0,O17+'Basic Price Adjustment'!$E40,"")</f>
        <v>68.5</v>
      </c>
      <c r="Q17" s="117">
        <v>81</v>
      </c>
      <c r="R17" s="21">
        <f>IF(Q17&lt;&gt;0,Q17+'Basic Price Adjustment'!$E40,"")</f>
        <v>80.05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69.710000000000008</v>
      </c>
      <c r="E18" s="117">
        <v>80.3</v>
      </c>
      <c r="F18" s="22">
        <f>IF(E18&lt;&gt;0,E18+'Basic Price Adjustment'!$E41,"")</f>
        <v>79.36</v>
      </c>
      <c r="G18" s="117">
        <v>70.650000000000006</v>
      </c>
      <c r="H18" s="22">
        <f>IF(G18&lt;&gt;0,G18+'Basic Price Adjustment'!$E41,"")</f>
        <v>69.710000000000008</v>
      </c>
      <c r="I18" s="117">
        <v>88.54</v>
      </c>
      <c r="J18" s="22">
        <f>IF(I18&lt;&gt;0,I18+'Basic Price Adjustment'!$E41,"")</f>
        <v>87.600000000000009</v>
      </c>
      <c r="K18" s="119">
        <v>83.19</v>
      </c>
      <c r="L18" s="22">
        <f>IF(K18&lt;&gt;0,K18+'Basic Price Adjustment'!$E41,"")</f>
        <v>82.25</v>
      </c>
      <c r="M18" s="119">
        <v>88.54</v>
      </c>
      <c r="N18" s="22">
        <f>IF(M18&lt;&gt;0,M18+'Basic Price Adjustment'!$E41,"")</f>
        <v>87.600000000000009</v>
      </c>
      <c r="O18" s="117">
        <v>72.2</v>
      </c>
      <c r="P18" s="22">
        <f>IF(O18&lt;&gt;0,O18+'Basic Price Adjustment'!$E41,"")</f>
        <v>71.260000000000005</v>
      </c>
      <c r="Q18" s="117">
        <v>83.5</v>
      </c>
      <c r="R18" s="22">
        <f>IF(Q18&lt;&gt;0,Q18+'Basic Price Adjustment'!$E41,"")</f>
        <v>82.56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117">
        <v>83.31</v>
      </c>
      <c r="J19" s="21">
        <f>IF(I19&lt;&gt;0,I19+'Basic Price Adjustment'!$E42,"")</f>
        <v>82.37</v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117">
        <v>69.45</v>
      </c>
      <c r="P19" s="21">
        <f>IF(O19&lt;&gt;0,O19+'Basic Price Adjustment'!$E42,"")</f>
        <v>68.510000000000005</v>
      </c>
      <c r="Q19" s="117">
        <v>81</v>
      </c>
      <c r="R19" s="21">
        <f>IF(Q19&lt;&gt;0,Q19+'Basic Price Adjustment'!$E42,"")</f>
        <v>80.06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66.88</v>
      </c>
      <c r="E20" s="117">
        <v>78</v>
      </c>
      <c r="F20" s="22">
        <f>IF(E20&lt;&gt;0,E20+'Basic Price Adjustment'!$E43,"")</f>
        <v>77.08</v>
      </c>
      <c r="G20" s="117">
        <v>67.8</v>
      </c>
      <c r="H20" s="22">
        <f>IF(G20&lt;&gt;0,G20+'Basic Price Adjustment'!$E43,"")</f>
        <v>66.88</v>
      </c>
      <c r="I20" s="117">
        <v>88.7</v>
      </c>
      <c r="J20" s="22">
        <f>IF(I20&lt;&gt;0,I20+'Basic Price Adjustment'!$E43,"")</f>
        <v>87.78</v>
      </c>
      <c r="K20" s="119">
        <v>83.2</v>
      </c>
      <c r="L20" s="22">
        <f>IF(K20&lt;&gt;0,K20+'Basic Price Adjustment'!$E43,"")</f>
        <v>82.28</v>
      </c>
      <c r="M20" s="119">
        <v>88.7</v>
      </c>
      <c r="N20" s="22">
        <f>IF(M20&lt;&gt;0,M20+'Basic Price Adjustment'!$E43,"")</f>
        <v>87.78</v>
      </c>
      <c r="O20" s="117">
        <v>71.3</v>
      </c>
      <c r="P20" s="22">
        <f>IF(O20&lt;&gt;0,O20+'Basic Price Adjustment'!$E43,"")</f>
        <v>70.38</v>
      </c>
      <c r="Q20" s="117">
        <v>83.5</v>
      </c>
      <c r="R20" s="22">
        <f>IF(Q20&lt;&gt;0,Q20+'Basic Price Adjustment'!$E43,"")</f>
        <v>82.58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117">
        <v>104.61</v>
      </c>
      <c r="J21" s="21">
        <f>IF(I21&lt;&gt;0,I21+'Basic Price Adjustment'!$E44,"")</f>
        <v>103.42999999999999</v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117">
        <v>98</v>
      </c>
      <c r="P21" s="21">
        <f>IF(O21&lt;&gt;0,O21+'Basic Price Adjustment'!$E44,"")</f>
        <v>96.82</v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101.89</v>
      </c>
      <c r="E22" s="117">
        <v>107</v>
      </c>
      <c r="F22" s="22">
        <f>IF(E22&lt;&gt;0,E22+'Basic Price Adjustment'!$E45,"")</f>
        <v>105.89</v>
      </c>
      <c r="G22" s="117">
        <v>103</v>
      </c>
      <c r="H22" s="22">
        <f>IF(G22&lt;&gt;0,G22+'Basic Price Adjustment'!$E45,"")</f>
        <v>101.89</v>
      </c>
      <c r="I22" s="117">
        <v>107.35</v>
      </c>
      <c r="J22" s="22">
        <f>IF(I22&lt;&gt;0,I22+'Basic Price Adjustment'!$E45,"")</f>
        <v>106.24</v>
      </c>
      <c r="K22" s="120">
        <v>93.47</v>
      </c>
      <c r="L22" s="22">
        <f>IF(K22&lt;&gt;0,K22+'Basic Price Adjustment'!$E45,"")</f>
        <v>92.36</v>
      </c>
      <c r="M22" s="120">
        <v>115.06</v>
      </c>
      <c r="N22" s="22">
        <f>IF(M22&lt;&gt;0,M22+'Basic Price Adjustment'!$E45,"")</f>
        <v>113.95</v>
      </c>
      <c r="O22" s="117">
        <v>100</v>
      </c>
      <c r="P22" s="22">
        <f>IF(O22&lt;&gt;0,O22+'Basic Price Adjustment'!$E45,"")</f>
        <v>98.89</v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117">
        <v>100.87</v>
      </c>
      <c r="J23" s="21">
        <f>IF(I23&lt;&gt;0,I23+'Basic Price Adjustment'!$E46,"")</f>
        <v>99.740000000000009</v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117">
        <v>83.05</v>
      </c>
      <c r="P23" s="21">
        <f>IF(O23&lt;&gt;0,O23+'Basic Price Adjustment'!$E46,"")</f>
        <v>81.92</v>
      </c>
      <c r="Q23" s="117">
        <v>101.5</v>
      </c>
      <c r="R23" s="21">
        <f>IF(Q23&lt;&gt;0,Q23+'Basic Price Adjustment'!$E46,"")</f>
        <v>100.37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78.84</v>
      </c>
      <c r="E24" s="117">
        <v>97</v>
      </c>
      <c r="F24" s="22">
        <f>IF(E24&lt;&gt;0,E24+'Basic Price Adjustment'!$E47,"")</f>
        <v>95.84</v>
      </c>
      <c r="G24" s="117">
        <v>80</v>
      </c>
      <c r="H24" s="22">
        <f>IF(G24&lt;&gt;0,G24+'Basic Price Adjustment'!$E47,"")</f>
        <v>78.84</v>
      </c>
      <c r="I24" s="117">
        <v>104.33</v>
      </c>
      <c r="J24" s="22">
        <f>IF(I24&lt;&gt;0,I24+'Basic Price Adjustment'!$E47,"")</f>
        <v>103.17</v>
      </c>
      <c r="K24" s="120">
        <v>97.42</v>
      </c>
      <c r="L24" s="22">
        <f>IF(K24&lt;&gt;0,K24+'Basic Price Adjustment'!$E47,"")</f>
        <v>96.26</v>
      </c>
      <c r="M24" s="120">
        <v>111.37</v>
      </c>
      <c r="N24" s="22">
        <f>IF(M24&lt;&gt;0,M24+'Basic Price Adjustment'!$E47,"")</f>
        <v>110.21000000000001</v>
      </c>
      <c r="O24" s="117">
        <v>85.55</v>
      </c>
      <c r="P24" s="22">
        <f>IF(O24&lt;&gt;0,O24+'Basic Price Adjustment'!$E47,"")</f>
        <v>84.39</v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117">
        <v>89.45</v>
      </c>
      <c r="J25" s="21">
        <f>IF(I25&lt;&gt;0,I25+'Basic Price Adjustment'!$E48,"")</f>
        <v>88.59</v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117">
        <v>69.099999999999994</v>
      </c>
      <c r="P25" s="21">
        <f>IF(O25&lt;&gt;0,O25+'Basic Price Adjustment'!$E48,"")</f>
        <v>68.239999999999995</v>
      </c>
      <c r="Q25" s="117">
        <v>79</v>
      </c>
      <c r="R25" s="21">
        <f>IF(Q25&lt;&gt;0,Q25+'Basic Price Adjustment'!$E48,"")</f>
        <v>78.14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68.34</v>
      </c>
      <c r="E26" s="117">
        <v>81.400000000000006</v>
      </c>
      <c r="F26" s="22">
        <f>IF(E26&lt;&gt;0,E26+'Basic Price Adjustment'!$E49,"")</f>
        <v>80.540000000000006</v>
      </c>
      <c r="G26" s="117">
        <v>69.2</v>
      </c>
      <c r="H26" s="22">
        <f>IF(G26&lt;&gt;0,G26+'Basic Price Adjustment'!$E49,"")</f>
        <v>68.34</v>
      </c>
      <c r="I26" s="117">
        <v>92.33</v>
      </c>
      <c r="J26" s="22">
        <f>IF(I26&lt;&gt;0,I26+'Basic Price Adjustment'!$E49,"")</f>
        <v>91.47</v>
      </c>
      <c r="K26" s="120">
        <v>82.75</v>
      </c>
      <c r="L26" s="22">
        <f>IF(K26&lt;&gt;0,K26+'Basic Price Adjustment'!$E49,"")</f>
        <v>81.89</v>
      </c>
      <c r="M26" s="120">
        <v>95.88</v>
      </c>
      <c r="N26" s="22">
        <f>IF(M26&lt;&gt;0,M26+'Basic Price Adjustment'!$E49,"")</f>
        <v>95.02</v>
      </c>
      <c r="O26" s="117">
        <v>71.3</v>
      </c>
      <c r="P26" s="22">
        <f>IF(O26&lt;&gt;0,O26+'Basic Price Adjustment'!$E49,"")</f>
        <v>70.44</v>
      </c>
      <c r="Q26" s="117">
        <v>79</v>
      </c>
      <c r="R26" s="22">
        <f>IF(Q26&lt;&gt;0,Q26+'Basic Price Adjustment'!$E49,"")</f>
        <v>78.14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118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98.82</v>
      </c>
      <c r="E28" s="118">
        <v>105</v>
      </c>
      <c r="F28" s="26">
        <f>IF(E28&lt;&gt;0,E28+'Basic Price Adjustment'!$E51,"")</f>
        <v>103.82</v>
      </c>
      <c r="G28" s="118">
        <v>100</v>
      </c>
      <c r="H28" s="26">
        <f>IF(G28&lt;&gt;0,G28+'Basic Price Adjustment'!$E51,"")</f>
        <v>98.82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  <c r="K2" s="155"/>
      <c r="L2" s="155"/>
    </row>
    <row r="3" spans="1:12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64"/>
      <c r="B4" s="165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64"/>
      <c r="B5" s="166" t="s">
        <v>11</v>
      </c>
      <c r="C5" s="174" t="s">
        <v>126</v>
      </c>
      <c r="D5" s="175"/>
      <c r="E5" s="175"/>
      <c r="F5" s="176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172" t="s">
        <v>40</v>
      </c>
      <c r="H6" s="173"/>
      <c r="I6" s="172" t="s">
        <v>41</v>
      </c>
      <c r="J6" s="173"/>
      <c r="K6" s="172" t="s">
        <v>124</v>
      </c>
      <c r="L6" s="173"/>
    </row>
    <row r="7" spans="1:12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182" t="s">
        <v>43</v>
      </c>
      <c r="H7" s="183"/>
      <c r="I7" s="182" t="s">
        <v>16</v>
      </c>
      <c r="J7" s="183"/>
      <c r="K7" s="205">
        <v>38.824260000000002</v>
      </c>
      <c r="L7" s="206"/>
    </row>
    <row r="8" spans="1:12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184" t="s">
        <v>44</v>
      </c>
      <c r="H8" s="185"/>
      <c r="I8" s="184" t="s">
        <v>45</v>
      </c>
      <c r="J8" s="185"/>
      <c r="K8" s="225">
        <v>-81.750870000000006</v>
      </c>
      <c r="L8" s="22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78.36</v>
      </c>
      <c r="E10" s="129">
        <v>77.27</v>
      </c>
      <c r="F10" s="25">
        <f>IF(E10&lt;&gt;0,E10+'Basic Price Adjustment'!$E33,"")</f>
        <v>76.69</v>
      </c>
      <c r="G10" s="129">
        <v>86.5</v>
      </c>
      <c r="H10" s="25">
        <f>IF(G10&lt;&gt;0,G10+'Basic Price Adjustment'!$E33,"")</f>
        <v>85.92</v>
      </c>
      <c r="I10" s="129">
        <v>86.5</v>
      </c>
      <c r="J10" s="25">
        <f>IF(I10&lt;&gt;0,I10+'Basic Price Adjustment'!$E33,"")</f>
        <v>85.92</v>
      </c>
      <c r="K10" s="129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79.23</v>
      </c>
      <c r="E11" s="117">
        <v>78.22</v>
      </c>
      <c r="F11" s="21">
        <f>IF(E11&lt;&gt;0,E11+'Basic Price Adjustment'!$E34,"")</f>
        <v>77.56</v>
      </c>
      <c r="G11" s="117">
        <v>86.5</v>
      </c>
      <c r="H11" s="21">
        <f>IF(G11&lt;&gt;0,G11+'Basic Price Adjustment'!$E34,"")</f>
        <v>85.84</v>
      </c>
      <c r="I11" s="117">
        <v>86.5</v>
      </c>
      <c r="J11" s="21">
        <f>IF(I11&lt;&gt;0,I11+'Basic Price Adjustment'!$E34,"")</f>
        <v>85.84</v>
      </c>
      <c r="K11" s="117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79.959999999999994</v>
      </c>
      <c r="E12" s="117">
        <v>80.12</v>
      </c>
      <c r="F12" s="22">
        <f>IF(E12&lt;&gt;0,E12+'Basic Price Adjustment'!$E35,"")</f>
        <v>79.36</v>
      </c>
      <c r="G12" s="117">
        <v>88</v>
      </c>
      <c r="H12" s="22">
        <f>IF(G12&lt;&gt;0,G12+'Basic Price Adjustment'!$E35,"")</f>
        <v>87.24</v>
      </c>
      <c r="I12" s="117">
        <v>88</v>
      </c>
      <c r="J12" s="22">
        <f>IF(I12&lt;&gt;0,I12+'Basic Price Adjustment'!$E35,"")</f>
        <v>87.24</v>
      </c>
      <c r="K12" s="117">
        <v>96</v>
      </c>
      <c r="L12" s="22">
        <f>IF(K12&lt;&gt;0,K12+'Basic Price Adjustment'!$E35,"")</f>
        <v>95.24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79.959999999999994</v>
      </c>
      <c r="E13" s="117">
        <v>80.12</v>
      </c>
      <c r="F13" s="21">
        <f>IF(E13&lt;&gt;0,E13+'Basic Price Adjustment'!$E36,"")</f>
        <v>79.36</v>
      </c>
      <c r="G13" s="117">
        <v>88</v>
      </c>
      <c r="H13" s="21">
        <f>IF(G13&lt;&gt;0,G13+'Basic Price Adjustment'!$E36,"")</f>
        <v>87.24</v>
      </c>
      <c r="I13" s="117">
        <v>88</v>
      </c>
      <c r="J13" s="21">
        <f>IF(I13&lt;&gt;0,I13+'Basic Price Adjustment'!$E36,"")</f>
        <v>87.24</v>
      </c>
      <c r="K13" s="117">
        <v>96</v>
      </c>
      <c r="L13" s="21">
        <f>IF(K13&lt;&gt;0,K13+'Basic Price Adjustment'!$E36,"")</f>
        <v>95.24</v>
      </c>
    </row>
    <row r="14" spans="1:12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80.599999999999994</v>
      </c>
      <c r="E14" s="117">
        <v>82.83</v>
      </c>
      <c r="F14" s="22">
        <f>IF(E14&lt;&gt;0,E14+'Basic Price Adjustment'!$E37,"")</f>
        <v>82.039999999999992</v>
      </c>
      <c r="G14" s="117">
        <v>88</v>
      </c>
      <c r="H14" s="22">
        <f>IF(G14&lt;&gt;0,G14+'Basic Price Adjustment'!$E37,"")</f>
        <v>87.21</v>
      </c>
      <c r="I14" s="117">
        <v>88</v>
      </c>
      <c r="J14" s="22">
        <f>IF(I14&lt;&gt;0,I14+'Basic Price Adjustment'!$E37,"")</f>
        <v>87.21</v>
      </c>
      <c r="K14" s="117">
        <v>96</v>
      </c>
      <c r="L14" s="22">
        <f>IF(K14&lt;&gt;0,K14+'Basic Price Adjustment'!$E37,"")</f>
        <v>95.21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90.44</v>
      </c>
      <c r="E15" s="117">
        <v>89.57</v>
      </c>
      <c r="F15" s="21">
        <f>IF(E15&lt;&gt;0,E15+'Basic Price Adjustment'!$E38,"")</f>
        <v>88.789999999999992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82.830000000000013</v>
      </c>
      <c r="E16" s="117">
        <v>80.45</v>
      </c>
      <c r="F16" s="22">
        <f>IF(E16&lt;&gt;0,E16+'Basic Price Adjustment'!$E39,"")</f>
        <v>79.740000000000009</v>
      </c>
      <c r="G16" s="117">
        <v>91.5</v>
      </c>
      <c r="H16" s="22">
        <f>IF(G16&lt;&gt;0,G16+'Basic Price Adjustment'!$E39,"")</f>
        <v>90.79</v>
      </c>
      <c r="I16" s="117">
        <v>91.5</v>
      </c>
      <c r="J16" s="22">
        <f>IF(I16&lt;&gt;0,I16+'Basic Price Adjustment'!$E39,"")</f>
        <v>90.79</v>
      </c>
      <c r="K16" s="117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87.149999999999991</v>
      </c>
      <c r="E17" s="117">
        <v>87.7</v>
      </c>
      <c r="F17" s="21">
        <f>IF(E17&lt;&gt;0,E17+'Basic Price Adjustment'!$E40,"")</f>
        <v>86.75</v>
      </c>
      <c r="G17" s="117">
        <v>95.5</v>
      </c>
      <c r="H17" s="21">
        <f>IF(G17&lt;&gt;0,G17+'Basic Price Adjustment'!$E40,"")</f>
        <v>94.55</v>
      </c>
      <c r="I17" s="117">
        <v>95.5</v>
      </c>
      <c r="J17" s="21">
        <f>IF(I17&lt;&gt;0,I17+'Basic Price Adjustment'!$E40,"")</f>
        <v>94.55</v>
      </c>
      <c r="K17" s="117">
        <v>100</v>
      </c>
      <c r="L17" s="21">
        <f>IF(K17&lt;&gt;0,K17+'Basic Price Adjustment'!$E40,"")</f>
        <v>99.05</v>
      </c>
    </row>
    <row r="18" spans="1:12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96.63</v>
      </c>
      <c r="E18" s="117">
        <v>93.17</v>
      </c>
      <c r="F18" s="22">
        <f>IF(E18&lt;&gt;0,E18+'Basic Price Adjustment'!$E41,"")</f>
        <v>92.23</v>
      </c>
      <c r="G18" s="117">
        <v>107.5</v>
      </c>
      <c r="H18" s="22">
        <f>IF(G18&lt;&gt;0,G18+'Basic Price Adjustment'!$E41,"")</f>
        <v>106.56</v>
      </c>
      <c r="I18" s="117">
        <v>107.5</v>
      </c>
      <c r="J18" s="22">
        <f>IF(I18&lt;&gt;0,I18+'Basic Price Adjustment'!$E41,"")</f>
        <v>106.56</v>
      </c>
      <c r="K18" s="117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87.16</v>
      </c>
      <c r="E19" s="117">
        <v>87.7</v>
      </c>
      <c r="F19" s="21">
        <f>IF(E19&lt;&gt;0,E19+'Basic Price Adjustment'!$E42,"")</f>
        <v>86.76</v>
      </c>
      <c r="G19" s="117">
        <v>95.5</v>
      </c>
      <c r="H19" s="21">
        <f>IF(G19&lt;&gt;0,G19+'Basic Price Adjustment'!$E42,"")</f>
        <v>94.56</v>
      </c>
      <c r="I19" s="117">
        <v>95.5</v>
      </c>
      <c r="J19" s="21">
        <f>IF(I19&lt;&gt;0,I19+'Basic Price Adjustment'!$E42,"")</f>
        <v>94.56</v>
      </c>
      <c r="K19" s="117">
        <v>100</v>
      </c>
      <c r="L19" s="21">
        <f>IF(K19&lt;&gt;0,K19+'Basic Price Adjustment'!$E42,"")</f>
        <v>99.06</v>
      </c>
    </row>
    <row r="20" spans="1:12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96.649999999999991</v>
      </c>
      <c r="E20" s="117">
        <v>95.9</v>
      </c>
      <c r="F20" s="22">
        <f>IF(E20&lt;&gt;0,E20+'Basic Price Adjustment'!$E43,"")</f>
        <v>94.98</v>
      </c>
      <c r="G20" s="117">
        <v>104.5</v>
      </c>
      <c r="H20" s="22">
        <f>IF(G20&lt;&gt;0,G20+'Basic Price Adjustment'!$E43,"")</f>
        <v>103.58</v>
      </c>
      <c r="I20" s="117">
        <v>104.5</v>
      </c>
      <c r="J20" s="22">
        <f>IF(I20&lt;&gt;0,I20+'Basic Price Adjustment'!$E43,"")</f>
        <v>103.58</v>
      </c>
      <c r="K20" s="117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117.72999999999999</v>
      </c>
      <c r="E21" s="117">
        <v>118.91</v>
      </c>
      <c r="F21" s="21">
        <f>IF(E21&lt;&gt;0,E21+'Basic Price Adjustment'!$E44,"")</f>
        <v>117.72999999999999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117.84</v>
      </c>
      <c r="E22" s="117">
        <v>118.95</v>
      </c>
      <c r="F22" s="22">
        <f>IF(E22&lt;&gt;0,E22+'Basic Price Adjustment'!$E45,"")</f>
        <v>117.84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112.81</v>
      </c>
      <c r="E23" s="117">
        <v>103.94</v>
      </c>
      <c r="F23" s="21">
        <f>IF(E23&lt;&gt;0,E23+'Basic Price Adjustment'!$E46,"")</f>
        <v>102.81</v>
      </c>
      <c r="G23" s="117">
        <v>113.5</v>
      </c>
      <c r="H23" s="21">
        <f>IF(G23&lt;&gt;0,G23+'Basic Price Adjustment'!$E46,"")</f>
        <v>112.37</v>
      </c>
      <c r="I23" s="117">
        <v>113.5</v>
      </c>
      <c r="J23" s="21">
        <f>IF(I23&lt;&gt;0,I23+'Basic Price Adjustment'!$E46,"")</f>
        <v>112.37</v>
      </c>
      <c r="K23" s="117">
        <v>110</v>
      </c>
      <c r="L23" s="21">
        <f>IF(K23&lt;&gt;0,K23+'Basic Price Adjustment'!$E46,"")</f>
        <v>108.87</v>
      </c>
    </row>
    <row r="24" spans="1:12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117.76</v>
      </c>
      <c r="E24" s="117">
        <v>118.92</v>
      </c>
      <c r="F24" s="22">
        <f>IF(E24&lt;&gt;0,E24+'Basic Price Adjustment'!$E47,"")</f>
        <v>117.76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95.36</v>
      </c>
      <c r="E25" s="117">
        <v>96.22</v>
      </c>
      <c r="F25" s="21">
        <f>IF(E25&lt;&gt;0,E25+'Basic Price Adjustment'!$E48,"")</f>
        <v>95.36</v>
      </c>
      <c r="G25" s="117">
        <v>103.5</v>
      </c>
      <c r="H25" s="21">
        <f>IF(G25&lt;&gt;0,G25+'Basic Price Adjustment'!$E48,"")</f>
        <v>102.64</v>
      </c>
      <c r="I25" s="117">
        <v>103.5</v>
      </c>
      <c r="J25" s="21">
        <f>IF(I25&lt;&gt;0,I25+'Basic Price Adjustment'!$E48,"")</f>
        <v>102.64</v>
      </c>
      <c r="K25" s="117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95.36</v>
      </c>
      <c r="E26" s="117">
        <v>96.22</v>
      </c>
      <c r="F26" s="22">
        <f>IF(E26&lt;&gt;0,E26+'Basic Price Adjustment'!$E49,"")</f>
        <v>95.36</v>
      </c>
      <c r="G26" s="117">
        <v>103.5</v>
      </c>
      <c r="H26" s="22">
        <f>IF(G26&lt;&gt;0,G26+'Basic Price Adjustment'!$E49,"")</f>
        <v>102.64</v>
      </c>
      <c r="I26" s="117">
        <v>103.5</v>
      </c>
      <c r="J26" s="22">
        <f>IF(I26&lt;&gt;0,I26+'Basic Price Adjustment'!$E49,"")</f>
        <v>102.64</v>
      </c>
      <c r="K26" s="117"/>
      <c r="L26" s="22" t="str">
        <f>IF(K26&lt;&gt;0,K26+'Basic Price Adjustment'!$E49,"")</f>
        <v/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21"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  <mergeCell ref="K6:L6"/>
    <mergeCell ref="G7:H7"/>
    <mergeCell ref="I7:J7"/>
    <mergeCell ref="K7:L7"/>
    <mergeCell ref="K8:L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311</v>
      </c>
      <c r="H2" s="155"/>
      <c r="I2" s="155" t="s">
        <v>298</v>
      </c>
      <c r="J2" s="155"/>
      <c r="K2" s="155"/>
      <c r="L2" s="155"/>
    </row>
    <row r="3" spans="1:12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58" t="s">
        <v>150</v>
      </c>
      <c r="F3" s="58"/>
      <c r="G3" s="174" t="s">
        <v>162</v>
      </c>
      <c r="H3" s="176"/>
      <c r="I3" s="58" t="s">
        <v>153</v>
      </c>
      <c r="J3" s="58"/>
      <c r="K3" s="58"/>
      <c r="L3" s="100"/>
    </row>
    <row r="4" spans="1:12" s="27" customFormat="1" ht="30" customHeight="1" thickBot="1" x14ac:dyDescent="0.25">
      <c r="A4" s="164"/>
      <c r="B4" s="165"/>
      <c r="C4" s="168"/>
      <c r="D4" s="169"/>
      <c r="E4" s="60"/>
      <c r="F4" s="60"/>
      <c r="G4" s="168"/>
      <c r="H4" s="169"/>
      <c r="I4" s="60"/>
      <c r="J4" s="60"/>
      <c r="K4" s="60"/>
      <c r="L4" s="101"/>
    </row>
    <row r="5" spans="1:12" s="27" customFormat="1" ht="30" customHeight="1" thickBot="1" x14ac:dyDescent="0.25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202" t="s">
        <v>97</v>
      </c>
      <c r="H5" s="203"/>
      <c r="I5" s="227" t="s">
        <v>28</v>
      </c>
      <c r="J5" s="228"/>
      <c r="K5" s="228"/>
      <c r="L5" s="229"/>
    </row>
    <row r="6" spans="1:12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8" t="s">
        <v>30</v>
      </c>
      <c r="H6" s="179"/>
      <c r="I6" s="172" t="s">
        <v>33</v>
      </c>
      <c r="J6" s="173"/>
      <c r="K6" s="168" t="s">
        <v>29</v>
      </c>
      <c r="L6" s="169"/>
    </row>
    <row r="7" spans="1:12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170" t="s">
        <v>22</v>
      </c>
      <c r="H7" s="171"/>
      <c r="I7" s="205">
        <v>37.773829999999997</v>
      </c>
      <c r="J7" s="206"/>
      <c r="K7" s="170">
        <v>37.314920000000001</v>
      </c>
      <c r="L7" s="171"/>
    </row>
    <row r="8" spans="1:12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180" t="s">
        <v>39</v>
      </c>
      <c r="H8" s="181"/>
      <c r="I8" s="207">
        <v>-81.113309999999998</v>
      </c>
      <c r="J8" s="208"/>
      <c r="K8" s="195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7">
        <v>70</v>
      </c>
      <c r="D10" s="130">
        <f>IF(C10&lt;&gt;0,C10+'Basic Price Adjustment'!$E33,"")</f>
        <v>69.42</v>
      </c>
      <c r="E10" s="127">
        <v>78.94</v>
      </c>
      <c r="F10" s="130">
        <f>IF(E10&lt;&gt;0,E10+'Basic Price Adjustment'!$E33,"")</f>
        <v>78.36</v>
      </c>
      <c r="G10" s="127">
        <v>65</v>
      </c>
      <c r="H10" s="130">
        <f>IF(G10&lt;&gt;0,G10+'Basic Price Adjustment'!$E33,"")</f>
        <v>64.42</v>
      </c>
      <c r="I10" s="127">
        <v>97.5</v>
      </c>
      <c r="J10" s="130">
        <f>IF(I10&lt;&gt;0,I10+'Basic Price Adjustment'!$E33,"")</f>
        <v>96.92</v>
      </c>
      <c r="K10" s="127">
        <v>78</v>
      </c>
      <c r="L10" s="25">
        <f>IF(K10&lt;&gt;0,K10+'Basic Price Adjustment'!$E33,"")</f>
        <v>77.42</v>
      </c>
    </row>
    <row r="11" spans="1:12" ht="20.100000000000001" customHeight="1" thickBot="1" x14ac:dyDescent="0.25">
      <c r="A11" s="112">
        <v>2</v>
      </c>
      <c r="B11" s="33" t="s">
        <v>104</v>
      </c>
      <c r="C11" s="128">
        <v>70</v>
      </c>
      <c r="D11" s="131">
        <f>IF(C11&lt;&gt;0,C11+'Basic Price Adjustment'!$E34,"")</f>
        <v>69.34</v>
      </c>
      <c r="E11" s="128">
        <v>79.89</v>
      </c>
      <c r="F11" s="131">
        <f>IF(E11&lt;&gt;0,E11+'Basic Price Adjustment'!$E34,"")</f>
        <v>79.23</v>
      </c>
      <c r="G11" s="128"/>
      <c r="H11" s="131" t="str">
        <f>IF(G11&lt;&gt;0,G11+'Basic Price Adjustment'!$E34,"")</f>
        <v/>
      </c>
      <c r="I11" s="128">
        <v>97.5</v>
      </c>
      <c r="J11" s="131">
        <f>IF(I11&lt;&gt;0,I11+'Basic Price Adjustment'!$E34,"")</f>
        <v>96.84</v>
      </c>
      <c r="K11" s="128">
        <v>78</v>
      </c>
      <c r="L11" s="21">
        <f>IF(K11&lt;&gt;0,K11+'Basic Price Adjustment'!$E34,"")</f>
        <v>77.34</v>
      </c>
    </row>
    <row r="12" spans="1:12" ht="20.100000000000001" customHeight="1" x14ac:dyDescent="0.2">
      <c r="A12" s="111">
        <v>3</v>
      </c>
      <c r="B12" s="34" t="s">
        <v>105</v>
      </c>
      <c r="C12" s="128">
        <v>80</v>
      </c>
      <c r="D12" s="132">
        <f>IF(C12&lt;&gt;0,C12+'Basic Price Adjustment'!$E35,"")</f>
        <v>79.239999999999995</v>
      </c>
      <c r="E12" s="128">
        <v>80.72</v>
      </c>
      <c r="F12" s="132">
        <f>IF(E12&lt;&gt;0,E12+'Basic Price Adjustment'!$E35,"")</f>
        <v>79.959999999999994</v>
      </c>
      <c r="G12" s="128">
        <v>74.5</v>
      </c>
      <c r="H12" s="132">
        <f>IF(G12&lt;&gt;0,G12+'Basic Price Adjustment'!$E35,"")</f>
        <v>73.739999999999995</v>
      </c>
      <c r="I12" s="128">
        <v>100.5</v>
      </c>
      <c r="J12" s="132">
        <f>IF(I12&lt;&gt;0,I12+'Basic Price Adjustment'!$E35,"")</f>
        <v>99.74</v>
      </c>
      <c r="K12" s="128">
        <v>87.35</v>
      </c>
      <c r="L12" s="22">
        <f>IF(K12&lt;&gt;0,K12+'Basic Price Adjustment'!$E35,"")</f>
        <v>86.589999999999989</v>
      </c>
    </row>
    <row r="13" spans="1:12" ht="20.100000000000001" customHeight="1" thickBot="1" x14ac:dyDescent="0.25">
      <c r="A13" s="112">
        <v>4</v>
      </c>
      <c r="B13" s="33" t="s">
        <v>106</v>
      </c>
      <c r="C13" s="128">
        <v>80</v>
      </c>
      <c r="D13" s="131">
        <f>IF(C13&lt;&gt;0,C13+'Basic Price Adjustment'!$E36,"")</f>
        <v>79.239999999999995</v>
      </c>
      <c r="E13" s="128">
        <v>80.72</v>
      </c>
      <c r="F13" s="131">
        <f>IF(E13&lt;&gt;0,E13+'Basic Price Adjustment'!$E36,"")</f>
        <v>79.959999999999994</v>
      </c>
      <c r="G13" s="128">
        <v>74.5</v>
      </c>
      <c r="H13" s="131">
        <f>IF(G13&lt;&gt;0,G13+'Basic Price Adjustment'!$E36,"")</f>
        <v>73.739999999999995</v>
      </c>
      <c r="I13" s="128">
        <v>100.5</v>
      </c>
      <c r="J13" s="131">
        <f>IF(I13&lt;&gt;0,I13+'Basic Price Adjustment'!$E36,"")</f>
        <v>99.74</v>
      </c>
      <c r="K13" s="128">
        <v>87.5</v>
      </c>
      <c r="L13" s="21">
        <f>IF(K13&lt;&gt;0,K13+'Basic Price Adjustment'!$E36,"")</f>
        <v>86.74</v>
      </c>
    </row>
    <row r="14" spans="1:12" ht="20.100000000000001" customHeight="1" x14ac:dyDescent="0.2">
      <c r="A14" s="111">
        <v>5</v>
      </c>
      <c r="B14" s="34" t="s">
        <v>107</v>
      </c>
      <c r="C14" s="128">
        <v>80</v>
      </c>
      <c r="D14" s="132">
        <f>IF(C14&lt;&gt;0,C14+'Basic Price Adjustment'!$E37,"")</f>
        <v>79.209999999999994</v>
      </c>
      <c r="E14" s="128">
        <v>81.39</v>
      </c>
      <c r="F14" s="132">
        <f>IF(E14&lt;&gt;0,E14+'Basic Price Adjustment'!$E37,"")</f>
        <v>80.599999999999994</v>
      </c>
      <c r="G14" s="128">
        <v>78.5</v>
      </c>
      <c r="H14" s="132">
        <f>IF(G14&lt;&gt;0,G14+'Basic Price Adjustment'!$E37,"")</f>
        <v>77.709999999999994</v>
      </c>
      <c r="I14" s="128">
        <v>102.5</v>
      </c>
      <c r="J14" s="132">
        <f>IF(I14&lt;&gt;0,I14+'Basic Price Adjustment'!$E37,"")</f>
        <v>101.71</v>
      </c>
      <c r="K14" s="128">
        <v>87.5</v>
      </c>
      <c r="L14" s="22">
        <f>IF(K14&lt;&gt;0,K14+'Basic Price Adjustment'!$E37,"")</f>
        <v>86.71</v>
      </c>
    </row>
    <row r="15" spans="1:12" ht="20.100000000000001" customHeight="1" thickBot="1" x14ac:dyDescent="0.25">
      <c r="A15" s="112">
        <v>6</v>
      </c>
      <c r="B15" s="33" t="s">
        <v>108</v>
      </c>
      <c r="C15" s="128"/>
      <c r="D15" s="131" t="str">
        <f>IF(C15&lt;&gt;0,C15+'Basic Price Adjustment'!$E38,"")</f>
        <v/>
      </c>
      <c r="E15" s="128">
        <v>91.22</v>
      </c>
      <c r="F15" s="131">
        <f>IF(E15&lt;&gt;0,E15+'Basic Price Adjustment'!$E38,"")</f>
        <v>90.44</v>
      </c>
      <c r="G15" s="128"/>
      <c r="H15" s="131" t="str">
        <f>IF(G15&lt;&gt;0,G15+'Basic Price Adjustment'!$E38,"")</f>
        <v/>
      </c>
      <c r="I15" s="128"/>
      <c r="J15" s="131" t="str">
        <f>IF(I15&lt;&gt;0,I15+'Basic Price Adjustment'!$E38,"")</f>
        <v/>
      </c>
      <c r="K15" s="128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28">
        <v>80</v>
      </c>
      <c r="D16" s="132">
        <f>IF(C16&lt;&gt;0,C16+'Basic Price Adjustment'!$E39,"")</f>
        <v>79.290000000000006</v>
      </c>
      <c r="E16" s="128">
        <v>83.54</v>
      </c>
      <c r="F16" s="132">
        <f>IF(E16&lt;&gt;0,E16+'Basic Price Adjustment'!$E39,"")</f>
        <v>82.830000000000013</v>
      </c>
      <c r="G16" s="128"/>
      <c r="H16" s="132" t="str">
        <f>IF(G16&lt;&gt;0,G16+'Basic Price Adjustment'!$E39,"")</f>
        <v/>
      </c>
      <c r="I16" s="128">
        <v>101.25</v>
      </c>
      <c r="J16" s="132">
        <f>IF(I16&lt;&gt;0,I16+'Basic Price Adjustment'!$E39,"")</f>
        <v>100.54</v>
      </c>
      <c r="K16" s="128">
        <v>88</v>
      </c>
      <c r="L16" s="22">
        <f>IF(K16&lt;&gt;0,K16+'Basic Price Adjustment'!$E39,"")</f>
        <v>87.29</v>
      </c>
    </row>
    <row r="17" spans="1:12" ht="20.100000000000001" customHeight="1" thickBot="1" x14ac:dyDescent="0.25">
      <c r="A17" s="112">
        <v>8</v>
      </c>
      <c r="B17" s="33" t="s">
        <v>110</v>
      </c>
      <c r="C17" s="128">
        <v>82</v>
      </c>
      <c r="D17" s="131">
        <f>IF(C17&lt;&gt;0,C17+'Basic Price Adjustment'!$E40,"")</f>
        <v>81.05</v>
      </c>
      <c r="E17" s="128">
        <v>88.1</v>
      </c>
      <c r="F17" s="131">
        <f>IF(E17&lt;&gt;0,E17+'Basic Price Adjustment'!$E40,"")</f>
        <v>87.149999999999991</v>
      </c>
      <c r="G17" s="128">
        <v>79.5</v>
      </c>
      <c r="H17" s="131">
        <f>IF(G17&lt;&gt;0,G17+'Basic Price Adjustment'!$E40,"")</f>
        <v>78.55</v>
      </c>
      <c r="I17" s="128">
        <v>106.5</v>
      </c>
      <c r="J17" s="131">
        <f>IF(I17&lt;&gt;0,I17+'Basic Price Adjustment'!$E40,"")</f>
        <v>105.55</v>
      </c>
      <c r="K17" s="128">
        <v>90.5</v>
      </c>
      <c r="L17" s="21">
        <f>IF(K17&lt;&gt;0,K17+'Basic Price Adjustment'!$E40,"")</f>
        <v>89.55</v>
      </c>
    </row>
    <row r="18" spans="1:12" ht="20.100000000000001" customHeight="1" x14ac:dyDescent="0.2">
      <c r="A18" s="111">
        <v>9</v>
      </c>
      <c r="B18" s="34" t="s">
        <v>111</v>
      </c>
      <c r="C18" s="128">
        <v>95</v>
      </c>
      <c r="D18" s="132">
        <f>IF(C18&lt;&gt;0,C18+'Basic Price Adjustment'!$E41,"")</f>
        <v>94.06</v>
      </c>
      <c r="E18" s="128">
        <v>97.57</v>
      </c>
      <c r="F18" s="132">
        <f>IF(E18&lt;&gt;0,E18+'Basic Price Adjustment'!$E41,"")</f>
        <v>96.63</v>
      </c>
      <c r="G18" s="128"/>
      <c r="H18" s="132" t="str">
        <f>IF(G18&lt;&gt;0,G18+'Basic Price Adjustment'!$E41,"")</f>
        <v/>
      </c>
      <c r="I18" s="128">
        <v>112</v>
      </c>
      <c r="J18" s="132">
        <f>IF(I18&lt;&gt;0,I18+'Basic Price Adjustment'!$E41,"")</f>
        <v>111.06</v>
      </c>
      <c r="K18" s="128">
        <v>104.5</v>
      </c>
      <c r="L18" s="22">
        <f>IF(K18&lt;&gt;0,K18+'Basic Price Adjustment'!$E41,"")</f>
        <v>103.56</v>
      </c>
    </row>
    <row r="19" spans="1:12" ht="20.100000000000001" customHeight="1" thickBot="1" x14ac:dyDescent="0.25">
      <c r="A19" s="112">
        <v>10</v>
      </c>
      <c r="B19" s="33" t="s">
        <v>112</v>
      </c>
      <c r="C19" s="128">
        <v>83</v>
      </c>
      <c r="D19" s="131">
        <f>IF(C19&lt;&gt;0,C19+'Basic Price Adjustment'!$E42,"")</f>
        <v>82.06</v>
      </c>
      <c r="E19" s="128">
        <v>88.1</v>
      </c>
      <c r="F19" s="131">
        <f>IF(E19&lt;&gt;0,E19+'Basic Price Adjustment'!$E42,"")</f>
        <v>87.16</v>
      </c>
      <c r="G19" s="128">
        <v>79.5</v>
      </c>
      <c r="H19" s="131">
        <f>IF(G19&lt;&gt;0,G19+'Basic Price Adjustment'!$E42,"")</f>
        <v>78.56</v>
      </c>
      <c r="I19" s="128">
        <v>106.5</v>
      </c>
      <c r="J19" s="131">
        <f>IF(I19&lt;&gt;0,I19+'Basic Price Adjustment'!$E42,"")</f>
        <v>105.56</v>
      </c>
      <c r="K19" s="128">
        <v>90.5</v>
      </c>
      <c r="L19" s="21">
        <f>IF(K19&lt;&gt;0,K19+'Basic Price Adjustment'!$E42,"")</f>
        <v>89.56</v>
      </c>
    </row>
    <row r="20" spans="1:12" ht="20.100000000000001" customHeight="1" x14ac:dyDescent="0.2">
      <c r="A20" s="111">
        <v>11</v>
      </c>
      <c r="B20" s="34" t="s">
        <v>113</v>
      </c>
      <c r="C20" s="128">
        <v>94</v>
      </c>
      <c r="D20" s="132">
        <f>IF(C20&lt;&gt;0,C20+'Basic Price Adjustment'!$E43,"")</f>
        <v>93.08</v>
      </c>
      <c r="E20" s="128">
        <v>97.57</v>
      </c>
      <c r="F20" s="132">
        <f>IF(E20&lt;&gt;0,E20+'Basic Price Adjustment'!$E43,"")</f>
        <v>96.649999999999991</v>
      </c>
      <c r="G20" s="128">
        <v>85</v>
      </c>
      <c r="H20" s="132">
        <f>IF(G20&lt;&gt;0,G20+'Basic Price Adjustment'!$E43,"")</f>
        <v>84.08</v>
      </c>
      <c r="I20" s="128">
        <v>109</v>
      </c>
      <c r="J20" s="132">
        <f>IF(I20&lt;&gt;0,I20+'Basic Price Adjustment'!$E43,"")</f>
        <v>108.08</v>
      </c>
      <c r="K20" s="128">
        <v>103.5</v>
      </c>
      <c r="L20" s="22">
        <f>IF(K20&lt;&gt;0,K20+'Basic Price Adjustment'!$E43,"")</f>
        <v>102.58</v>
      </c>
    </row>
    <row r="21" spans="1:12" ht="20.100000000000001" customHeight="1" thickBot="1" x14ac:dyDescent="0.25">
      <c r="A21" s="112">
        <v>12</v>
      </c>
      <c r="B21" s="33" t="s">
        <v>114</v>
      </c>
      <c r="C21" s="128"/>
      <c r="D21" s="131" t="str">
        <f>IF(C21&lt;&gt;0,C21+'Basic Price Adjustment'!$E44,"")</f>
        <v/>
      </c>
      <c r="E21" s="128">
        <v>118.91</v>
      </c>
      <c r="F21" s="131">
        <f>IF(E21&lt;&gt;0,E21+'Basic Price Adjustment'!$E44,"")</f>
        <v>117.72999999999999</v>
      </c>
      <c r="G21" s="128"/>
      <c r="H21" s="131" t="str">
        <f>IF(G21&lt;&gt;0,G21+'Basic Price Adjustment'!$E44,"")</f>
        <v/>
      </c>
      <c r="I21" s="128"/>
      <c r="J21" s="131" t="str">
        <f>IF(I21&lt;&gt;0,I21+'Basic Price Adjustment'!$E44,"")</f>
        <v/>
      </c>
      <c r="K21" s="128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28"/>
      <c r="D22" s="132" t="str">
        <f>IF(C22&lt;&gt;0,C22+'Basic Price Adjustment'!$E45,"")</f>
        <v/>
      </c>
      <c r="E22" s="128">
        <v>118.95</v>
      </c>
      <c r="F22" s="132">
        <f>IF(E22&lt;&gt;0,E22+'Basic Price Adjustment'!$E45,"")</f>
        <v>117.84</v>
      </c>
      <c r="G22" s="128"/>
      <c r="H22" s="132" t="str">
        <f>IF(G22&lt;&gt;0,G22+'Basic Price Adjustment'!$E45,"")</f>
        <v/>
      </c>
      <c r="I22" s="128"/>
      <c r="J22" s="132" t="str">
        <f>IF(I22&lt;&gt;0,I22+'Basic Price Adjustment'!$E45,"")</f>
        <v/>
      </c>
      <c r="K22" s="128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28"/>
      <c r="D23" s="131" t="str">
        <f>IF(C23&lt;&gt;0,C23+'Basic Price Adjustment'!$E46,"")</f>
        <v/>
      </c>
      <c r="E23" s="128">
        <v>113.94</v>
      </c>
      <c r="F23" s="131">
        <f>IF(E23&lt;&gt;0,E23+'Basic Price Adjustment'!$E46,"")</f>
        <v>112.81</v>
      </c>
      <c r="G23" s="128"/>
      <c r="H23" s="131" t="str">
        <f>IF(G23&lt;&gt;0,G23+'Basic Price Adjustment'!$E46,"")</f>
        <v/>
      </c>
      <c r="I23" s="128">
        <v>119</v>
      </c>
      <c r="J23" s="131">
        <f>IF(I23&lt;&gt;0,I23+'Basic Price Adjustment'!$E46,"")</f>
        <v>117.87</v>
      </c>
      <c r="K23" s="128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28"/>
      <c r="D24" s="132" t="str">
        <f>IF(C24&lt;&gt;0,C24+'Basic Price Adjustment'!$E47,"")</f>
        <v/>
      </c>
      <c r="E24" s="128">
        <v>118.92</v>
      </c>
      <c r="F24" s="132">
        <f>IF(E24&lt;&gt;0,E24+'Basic Price Adjustment'!$E47,"")</f>
        <v>117.76</v>
      </c>
      <c r="G24" s="128"/>
      <c r="H24" s="132" t="str">
        <f>IF(G24&lt;&gt;0,G24+'Basic Price Adjustment'!$E47,"")</f>
        <v/>
      </c>
      <c r="I24" s="128"/>
      <c r="J24" s="132" t="str">
        <f>IF(I24&lt;&gt;0,I24+'Basic Price Adjustment'!$E47,"")</f>
        <v/>
      </c>
      <c r="K24" s="128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28">
        <v>94</v>
      </c>
      <c r="D25" s="131">
        <f>IF(C25&lt;&gt;0,C25+'Basic Price Adjustment'!$E48,"")</f>
        <v>93.14</v>
      </c>
      <c r="E25" s="128">
        <v>96.22</v>
      </c>
      <c r="F25" s="131">
        <f>IF(E25&lt;&gt;0,E25+'Basic Price Adjustment'!$E48,"")</f>
        <v>95.36</v>
      </c>
      <c r="G25" s="128"/>
      <c r="H25" s="131" t="str">
        <f>IF(G25&lt;&gt;0,G25+'Basic Price Adjustment'!$E48,"")</f>
        <v/>
      </c>
      <c r="I25" s="128">
        <v>106</v>
      </c>
      <c r="J25" s="131">
        <f>IF(I25&lt;&gt;0,I25+'Basic Price Adjustment'!$E48,"")</f>
        <v>105.14</v>
      </c>
      <c r="K25" s="128">
        <v>102.5</v>
      </c>
      <c r="L25" s="21">
        <f>IF(K25&lt;&gt;0,K25+'Basic Price Adjustment'!$E48,"")</f>
        <v>101.64</v>
      </c>
    </row>
    <row r="26" spans="1:12" ht="20.100000000000001" customHeight="1" x14ac:dyDescent="0.2">
      <c r="A26" s="111">
        <v>17</v>
      </c>
      <c r="B26" s="34" t="s">
        <v>119</v>
      </c>
      <c r="C26" s="128">
        <v>94</v>
      </c>
      <c r="D26" s="132">
        <f>IF(C26&lt;&gt;0,C26+'Basic Price Adjustment'!$E49,"")</f>
        <v>93.14</v>
      </c>
      <c r="E26" s="128">
        <v>96.22</v>
      </c>
      <c r="F26" s="132">
        <f>IF(E26&lt;&gt;0,E26+'Basic Price Adjustment'!$E49,"")</f>
        <v>95.36</v>
      </c>
      <c r="G26" s="128"/>
      <c r="H26" s="132" t="str">
        <f>IF(G26&lt;&gt;0,G26+'Basic Price Adjustment'!$E49,"")</f>
        <v/>
      </c>
      <c r="I26" s="128">
        <v>106</v>
      </c>
      <c r="J26" s="132">
        <f>IF(I26&lt;&gt;0,I26+'Basic Price Adjustment'!$E49,"")</f>
        <v>105.14</v>
      </c>
      <c r="K26" s="128">
        <v>102.5</v>
      </c>
      <c r="L26" s="22">
        <f>IF(K26&lt;&gt;0,K26+'Basic Price Adjustment'!$E49,"")</f>
        <v>101.64</v>
      </c>
    </row>
    <row r="27" spans="1:12" ht="20.100000000000001" customHeight="1" x14ac:dyDescent="0.2">
      <c r="A27" s="112">
        <v>66</v>
      </c>
      <c r="B27" s="33" t="s">
        <v>120</v>
      </c>
      <c r="C27" s="133"/>
      <c r="D27" s="131" t="str">
        <f>IF(C27&lt;&gt;0,C27+'Basic Price Adjustment'!$E50,"")</f>
        <v/>
      </c>
      <c r="E27" s="133"/>
      <c r="F27" s="131" t="str">
        <f>IF(E27&lt;&gt;0,E27+'Basic Price Adjustment'!$E50,"")</f>
        <v/>
      </c>
      <c r="G27" s="133"/>
      <c r="H27" s="131" t="str">
        <f>IF(G27&lt;&gt;0,G27+'Basic Price Adjustment'!$E50,"")</f>
        <v/>
      </c>
      <c r="I27" s="133"/>
      <c r="J27" s="131" t="str">
        <f>IF(I27&lt;&gt;0,I27+'Basic Price Adjustment'!$E50,"")</f>
        <v/>
      </c>
      <c r="K27" s="133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51"/>
      <c r="D28" s="134" t="str">
        <f>IF(C28&lt;&gt;0,C28+'Basic Price Adjustment'!$E51,"")</f>
        <v/>
      </c>
      <c r="E28" s="151"/>
      <c r="F28" s="134" t="str">
        <f>IF(E28&lt;&gt;0,E28+'Basic Price Adjustment'!$E51,"")</f>
        <v/>
      </c>
      <c r="G28" s="151"/>
      <c r="H28" s="134" t="str">
        <f>IF(G28&lt;&gt;0,G28+'Basic Price Adjustment'!$E51,"")</f>
        <v/>
      </c>
      <c r="I28" s="151"/>
      <c r="J28" s="134" t="str">
        <f>IF(I28&lt;&gt;0,I28+'Basic Price Adjustment'!$E51,"")</f>
        <v/>
      </c>
      <c r="K28" s="151"/>
      <c r="L28" s="26" t="str">
        <f>IF(K28&lt;&gt;0,K28+'Basic Price Adjustment'!$E51,"")</f>
        <v/>
      </c>
    </row>
  </sheetData>
  <mergeCells count="30"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C2:D2"/>
    <mergeCell ref="E2:F2"/>
    <mergeCell ref="G2:H2"/>
    <mergeCell ref="I2:L2"/>
    <mergeCell ref="G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200" t="s">
        <v>299</v>
      </c>
      <c r="P2" s="200"/>
      <c r="Q2" s="155" t="s">
        <v>302</v>
      </c>
      <c r="R2" s="155"/>
      <c r="S2" s="155" t="s">
        <v>298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230" t="s">
        <v>270</v>
      </c>
      <c r="P3" s="231"/>
      <c r="Q3" s="174" t="s">
        <v>249</v>
      </c>
      <c r="R3" s="176"/>
      <c r="S3" s="58" t="s">
        <v>252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78"/>
      <c r="J4" s="187"/>
      <c r="K4" s="187"/>
      <c r="L4" s="187"/>
      <c r="M4" s="187"/>
      <c r="N4" s="179"/>
      <c r="O4" s="65"/>
      <c r="P4" s="65"/>
      <c r="Q4" s="192"/>
      <c r="R4" s="193"/>
      <c r="S4" s="71"/>
      <c r="T4" s="53"/>
    </row>
    <row r="5" spans="1:20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66" t="s">
        <v>27</v>
      </c>
      <c r="P5" s="67"/>
      <c r="Q5" s="197" t="s">
        <v>67</v>
      </c>
      <c r="R5" s="199"/>
      <c r="S5" s="58" t="s">
        <v>28</v>
      </c>
      <c r="T5" s="52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78" t="s">
        <v>55</v>
      </c>
      <c r="J6" s="179"/>
      <c r="K6" s="178" t="s">
        <v>54</v>
      </c>
      <c r="L6" s="179"/>
      <c r="M6" s="178" t="s">
        <v>56</v>
      </c>
      <c r="N6" s="179"/>
      <c r="O6" s="172" t="s">
        <v>32</v>
      </c>
      <c r="P6" s="173"/>
      <c r="Q6" s="232" t="s">
        <v>148</v>
      </c>
      <c r="R6" s="233"/>
      <c r="S6" s="168" t="s">
        <v>54</v>
      </c>
      <c r="T6" s="16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318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89</v>
      </c>
      <c r="P7" s="183"/>
      <c r="Q7" s="182" t="s">
        <v>139</v>
      </c>
      <c r="R7" s="183"/>
      <c r="S7" s="170" t="s">
        <v>90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100</v>
      </c>
      <c r="P8" s="185"/>
      <c r="Q8" s="184" t="s">
        <v>147</v>
      </c>
      <c r="R8" s="185"/>
      <c r="S8" s="180" t="s">
        <v>83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54.42</v>
      </c>
      <c r="E10" s="129">
        <v>65.5</v>
      </c>
      <c r="F10" s="25">
        <f>IF(E10&lt;&gt;0,E10+'Basic Price Adjustment'!$E33,"")</f>
        <v>64.92</v>
      </c>
      <c r="G10" s="129">
        <v>55</v>
      </c>
      <c r="H10" s="25">
        <f>IF(G10&lt;&gt;0,G10+'Basic Price Adjustment'!$E33,"")</f>
        <v>54.42</v>
      </c>
      <c r="I10" s="129">
        <v>73.69</v>
      </c>
      <c r="J10" s="25">
        <f>IF(I10&lt;&gt;0,I10+'Basic Price Adjustment'!$E33,"")</f>
        <v>73.11</v>
      </c>
      <c r="K10" s="119">
        <v>67.56</v>
      </c>
      <c r="L10" s="25">
        <f>IF(K10&lt;&gt;0,K10+'Basic Price Adjustment'!$E33,"")</f>
        <v>66.98</v>
      </c>
      <c r="M10" s="119">
        <v>74.430000000000007</v>
      </c>
      <c r="N10" s="25">
        <f>IF(M10&lt;&gt;0,M10+'Basic Price Adjustment'!$E33,"")</f>
        <v>73.850000000000009</v>
      </c>
      <c r="O10" s="129">
        <v>62</v>
      </c>
      <c r="P10" s="25">
        <f>IF(O10&lt;&gt;0,O10+'Basic Price Adjustment'!$E33,"")</f>
        <v>61.42</v>
      </c>
      <c r="Q10" s="129">
        <v>59.2</v>
      </c>
      <c r="R10" s="25">
        <f>IF(Q10&lt;&gt;0,Q10+'Basic Price Adjustment'!$E33,"")</f>
        <v>58.620000000000005</v>
      </c>
      <c r="S10" s="129">
        <v>68.25</v>
      </c>
      <c r="T10" s="25">
        <f>IF(S10&lt;&gt;0,S10+'Basic Price Adjustment'!$E33,"")</f>
        <v>67.67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117">
        <v>77.88</v>
      </c>
      <c r="J11" s="21">
        <f>IF(I11&lt;&gt;0,I11+'Basic Price Adjustment'!$E34,"")</f>
        <v>77.22</v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117">
        <v>68</v>
      </c>
      <c r="P11" s="21">
        <f>IF(O11&lt;&gt;0,O11+'Basic Price Adjustment'!$E34,"")</f>
        <v>67.34</v>
      </c>
      <c r="Q11" s="117">
        <v>62.25</v>
      </c>
      <c r="R11" s="21">
        <f>IF(Q11&lt;&gt;0,Q11+'Basic Price Adjustment'!$E34,"")</f>
        <v>61.59</v>
      </c>
      <c r="S11" s="117">
        <v>68.25</v>
      </c>
      <c r="T11" s="21">
        <f>IF(S11&lt;&gt;0,S11+'Basic Price Adjustment'!$E34,"")</f>
        <v>67.59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56.99</v>
      </c>
      <c r="E12" s="117">
        <v>68</v>
      </c>
      <c r="F12" s="22">
        <f>IF(E12&lt;&gt;0,E12+'Basic Price Adjustment'!$E35,"")</f>
        <v>67.239999999999995</v>
      </c>
      <c r="G12" s="117">
        <v>57.75</v>
      </c>
      <c r="H12" s="22">
        <f>IF(G12&lt;&gt;0,G12+'Basic Price Adjustment'!$E35,"")</f>
        <v>56.99</v>
      </c>
      <c r="I12" s="117">
        <v>78.16</v>
      </c>
      <c r="J12" s="22">
        <f>IF(I12&lt;&gt;0,I12+'Basic Price Adjustment'!$E35,"")</f>
        <v>77.399999999999991</v>
      </c>
      <c r="K12" s="119">
        <v>73.03</v>
      </c>
      <c r="L12" s="22">
        <f>IF(K12&lt;&gt;0,K12+'Basic Price Adjustment'!$E35,"")</f>
        <v>72.27</v>
      </c>
      <c r="M12" s="119">
        <v>78.3</v>
      </c>
      <c r="N12" s="22">
        <f>IF(M12&lt;&gt;0,M12+'Basic Price Adjustment'!$E35,"")</f>
        <v>77.539999999999992</v>
      </c>
      <c r="O12" s="117">
        <v>66</v>
      </c>
      <c r="P12" s="22">
        <f>IF(O12&lt;&gt;0,O12+'Basic Price Adjustment'!$E35,"")</f>
        <v>65.239999999999995</v>
      </c>
      <c r="Q12" s="117">
        <v>61.65</v>
      </c>
      <c r="R12" s="22">
        <f>IF(Q12&lt;&gt;0,Q12+'Basic Price Adjustment'!$E35,"")</f>
        <v>60.89</v>
      </c>
      <c r="S12" s="117">
        <v>74.25</v>
      </c>
      <c r="T12" s="22">
        <f>IF(S12&lt;&gt;0,S12+'Basic Price Adjustment'!$E35,"")</f>
        <v>73.489999999999995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117">
        <v>78.16</v>
      </c>
      <c r="J13" s="21">
        <f>IF(I13&lt;&gt;0,I13+'Basic Price Adjustment'!$E36,"")</f>
        <v>77.399999999999991</v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117">
        <v>66</v>
      </c>
      <c r="P13" s="21">
        <f>IF(O13&lt;&gt;0,O13+'Basic Price Adjustment'!$E36,"")</f>
        <v>65.239999999999995</v>
      </c>
      <c r="Q13" s="117">
        <v>61.65</v>
      </c>
      <c r="R13" s="21">
        <f>IF(Q13&lt;&gt;0,Q13+'Basic Price Adjustment'!$E36,"")</f>
        <v>60.89</v>
      </c>
      <c r="S13" s="117">
        <v>74.25</v>
      </c>
      <c r="T13" s="21">
        <f>IF(S13&lt;&gt;0,S13+'Basic Price Adjustment'!$E36,"")</f>
        <v>73.489999999999995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57.71</v>
      </c>
      <c r="E14" s="117">
        <v>69</v>
      </c>
      <c r="F14" s="22">
        <f>IF(E14&lt;&gt;0,E14+'Basic Price Adjustment'!$E37,"")</f>
        <v>68.209999999999994</v>
      </c>
      <c r="G14" s="117">
        <v>58.5</v>
      </c>
      <c r="H14" s="22">
        <f>IF(G14&lt;&gt;0,G14+'Basic Price Adjustment'!$E37,"")</f>
        <v>57.71</v>
      </c>
      <c r="I14" s="117">
        <v>78.36</v>
      </c>
      <c r="J14" s="22">
        <f>IF(I14&lt;&gt;0,I14+'Basic Price Adjustment'!$E37,"")</f>
        <v>77.569999999999993</v>
      </c>
      <c r="K14" s="119">
        <v>73.03</v>
      </c>
      <c r="L14" s="22">
        <f>IF(K14&lt;&gt;0,K14+'Basic Price Adjustment'!$E37,"")</f>
        <v>72.239999999999995</v>
      </c>
      <c r="M14" s="119">
        <v>78.36</v>
      </c>
      <c r="N14" s="22">
        <f>IF(M14&lt;&gt;0,M14+'Basic Price Adjustment'!$E37,"")</f>
        <v>77.569999999999993</v>
      </c>
      <c r="O14" s="117">
        <v>66</v>
      </c>
      <c r="P14" s="22">
        <f>IF(O14&lt;&gt;0,O14+'Basic Price Adjustment'!$E37,"")</f>
        <v>65.209999999999994</v>
      </c>
      <c r="Q14" s="117">
        <v>60.8</v>
      </c>
      <c r="R14" s="22">
        <f>IF(Q14&lt;&gt;0,Q14+'Basic Price Adjustment'!$E37,"")</f>
        <v>60.01</v>
      </c>
      <c r="S14" s="117">
        <v>74.25</v>
      </c>
      <c r="T14" s="22">
        <f>IF(S14&lt;&gt;0,S14+'Basic Price Adjustment'!$E37,"")</f>
        <v>73.459999999999994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117">
        <v>82.35</v>
      </c>
      <c r="J15" s="21">
        <f>IF(I15&lt;&gt;0,I15+'Basic Price Adjustment'!$E38,"")</f>
        <v>81.569999999999993</v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117">
        <v>87</v>
      </c>
      <c r="P15" s="21">
        <f>IF(O15&lt;&gt;0,O15+'Basic Price Adjustment'!$E38,"")</f>
        <v>86.22</v>
      </c>
      <c r="Q15" s="117">
        <v>64.25</v>
      </c>
      <c r="R15" s="21">
        <f>IF(Q15&lt;&gt;0,Q15+'Basic Price Adjustment'!$E38,"")</f>
        <v>63.47</v>
      </c>
      <c r="S15" s="117">
        <v>80.5</v>
      </c>
      <c r="T15" s="21">
        <f>IF(S15&lt;&gt;0,S15+'Basic Price Adjustment'!$E38,"")</f>
        <v>79.72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60.29</v>
      </c>
      <c r="E16" s="117">
        <v>71.8</v>
      </c>
      <c r="F16" s="22">
        <f>IF(E16&lt;&gt;0,E16+'Basic Price Adjustment'!$E39,"")</f>
        <v>71.09</v>
      </c>
      <c r="G16" s="117">
        <v>61</v>
      </c>
      <c r="H16" s="22">
        <f>IF(G16&lt;&gt;0,G16+'Basic Price Adjustment'!$E39,"")</f>
        <v>60.29</v>
      </c>
      <c r="I16" s="117">
        <v>78.19</v>
      </c>
      <c r="J16" s="22">
        <f>IF(I16&lt;&gt;0,I16+'Basic Price Adjustment'!$E39,"")</f>
        <v>77.48</v>
      </c>
      <c r="K16" s="120">
        <v>73.06</v>
      </c>
      <c r="L16" s="22">
        <f>IF(K16&lt;&gt;0,K16+'Basic Price Adjustment'!$E39,"")</f>
        <v>72.350000000000009</v>
      </c>
      <c r="M16" s="120">
        <v>78.33</v>
      </c>
      <c r="N16" s="22">
        <f>IF(M16&lt;&gt;0,M16+'Basic Price Adjustment'!$E39,"")</f>
        <v>77.62</v>
      </c>
      <c r="O16" s="117">
        <v>69</v>
      </c>
      <c r="P16" s="22">
        <f>IF(O16&lt;&gt;0,O16+'Basic Price Adjustment'!$E39,"")</f>
        <v>68.290000000000006</v>
      </c>
      <c r="Q16" s="117">
        <v>66.400000000000006</v>
      </c>
      <c r="R16" s="22">
        <f>IF(Q16&lt;&gt;0,Q16+'Basic Price Adjustment'!$E39,"")</f>
        <v>65.690000000000012</v>
      </c>
      <c r="S16" s="117">
        <v>75.5</v>
      </c>
      <c r="T16" s="22">
        <f>IF(S16&lt;&gt;0,S16+'Basic Price Adjustment'!$E39,"")</f>
        <v>74.790000000000006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117">
        <v>83.3</v>
      </c>
      <c r="J17" s="21">
        <f>IF(I17&lt;&gt;0,I17+'Basic Price Adjustment'!$E40,"")</f>
        <v>82.35</v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117">
        <v>73.5</v>
      </c>
      <c r="P17" s="21">
        <f>IF(O17&lt;&gt;0,O17+'Basic Price Adjustment'!$E40,"")</f>
        <v>72.55</v>
      </c>
      <c r="Q17" s="117">
        <v>69.45</v>
      </c>
      <c r="R17" s="21">
        <f>IF(Q17&lt;&gt;0,Q17+'Basic Price Adjustment'!$E40,"")</f>
        <v>68.5</v>
      </c>
      <c r="S17" s="117">
        <v>81</v>
      </c>
      <c r="T17" s="21">
        <f>IF(S17&lt;&gt;0,S17+'Basic Price Adjustment'!$E40,"")</f>
        <v>80.05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69.710000000000008</v>
      </c>
      <c r="E18" s="117">
        <v>80.3</v>
      </c>
      <c r="F18" s="22">
        <f>IF(E18&lt;&gt;0,E18+'Basic Price Adjustment'!$E41,"")</f>
        <v>79.36</v>
      </c>
      <c r="G18" s="117">
        <v>70.650000000000006</v>
      </c>
      <c r="H18" s="22">
        <f>IF(G18&lt;&gt;0,G18+'Basic Price Adjustment'!$E41,"")</f>
        <v>69.710000000000008</v>
      </c>
      <c r="I18" s="117">
        <v>88.54</v>
      </c>
      <c r="J18" s="22">
        <f>IF(I18&lt;&gt;0,I18+'Basic Price Adjustment'!$E41,"")</f>
        <v>87.600000000000009</v>
      </c>
      <c r="K18" s="119">
        <v>83.19</v>
      </c>
      <c r="L18" s="22">
        <f>IF(K18&lt;&gt;0,K18+'Basic Price Adjustment'!$E41,"")</f>
        <v>82.25</v>
      </c>
      <c r="M18" s="119">
        <v>88.54</v>
      </c>
      <c r="N18" s="22">
        <f>IF(M18&lt;&gt;0,M18+'Basic Price Adjustment'!$E41,"")</f>
        <v>87.600000000000009</v>
      </c>
      <c r="O18" s="117">
        <v>75.5</v>
      </c>
      <c r="P18" s="22">
        <f>IF(O18&lt;&gt;0,O18+'Basic Price Adjustment'!$E41,"")</f>
        <v>74.56</v>
      </c>
      <c r="Q18" s="117">
        <v>72.2</v>
      </c>
      <c r="R18" s="22">
        <f>IF(Q18&lt;&gt;0,Q18+'Basic Price Adjustment'!$E41,"")</f>
        <v>71.260000000000005</v>
      </c>
      <c r="S18" s="117">
        <v>83.5</v>
      </c>
      <c r="T18" s="22">
        <f>IF(S18&lt;&gt;0,S18+'Basic Price Adjustment'!$E41,"")</f>
        <v>82.56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117">
        <v>83.31</v>
      </c>
      <c r="J19" s="21">
        <f>IF(I19&lt;&gt;0,I19+'Basic Price Adjustment'!$E42,"")</f>
        <v>82.37</v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117">
        <v>73.5</v>
      </c>
      <c r="P19" s="21">
        <f>IF(O19&lt;&gt;0,O19+'Basic Price Adjustment'!$E42,"")</f>
        <v>72.56</v>
      </c>
      <c r="Q19" s="117">
        <v>69.45</v>
      </c>
      <c r="R19" s="21">
        <f>IF(Q19&lt;&gt;0,Q19+'Basic Price Adjustment'!$E42,"")</f>
        <v>68.510000000000005</v>
      </c>
      <c r="S19" s="117">
        <v>81</v>
      </c>
      <c r="T19" s="21">
        <f>IF(S19&lt;&gt;0,S19+'Basic Price Adjustment'!$E42,"")</f>
        <v>80.06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66.88</v>
      </c>
      <c r="E20" s="117">
        <v>78</v>
      </c>
      <c r="F20" s="22">
        <f>IF(E20&lt;&gt;0,E20+'Basic Price Adjustment'!$E43,"")</f>
        <v>77.08</v>
      </c>
      <c r="G20" s="117">
        <v>67.8</v>
      </c>
      <c r="H20" s="22">
        <f>IF(G20&lt;&gt;0,G20+'Basic Price Adjustment'!$E43,"")</f>
        <v>66.88</v>
      </c>
      <c r="I20" s="117">
        <v>88.7</v>
      </c>
      <c r="J20" s="22">
        <f>IF(I20&lt;&gt;0,I20+'Basic Price Adjustment'!$E43,"")</f>
        <v>87.78</v>
      </c>
      <c r="K20" s="119">
        <v>83.2</v>
      </c>
      <c r="L20" s="22">
        <f>IF(K20&lt;&gt;0,K20+'Basic Price Adjustment'!$E43,"")</f>
        <v>82.28</v>
      </c>
      <c r="M20" s="119">
        <v>88.7</v>
      </c>
      <c r="N20" s="22">
        <f>IF(M20&lt;&gt;0,M20+'Basic Price Adjustment'!$E43,"")</f>
        <v>87.78</v>
      </c>
      <c r="O20" s="117">
        <v>93</v>
      </c>
      <c r="P20" s="22">
        <f>IF(O20&lt;&gt;0,O20+'Basic Price Adjustment'!$E43,"")</f>
        <v>92.08</v>
      </c>
      <c r="Q20" s="117">
        <v>71.3</v>
      </c>
      <c r="R20" s="22">
        <f>IF(Q20&lt;&gt;0,Q20+'Basic Price Adjustment'!$E43,"")</f>
        <v>70.38</v>
      </c>
      <c r="S20" s="117">
        <v>83.5</v>
      </c>
      <c r="T20" s="22">
        <f>IF(S20&lt;&gt;0,S20+'Basic Price Adjustment'!$E43,"")</f>
        <v>82.58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117">
        <v>104.61</v>
      </c>
      <c r="J21" s="21">
        <f>IF(I21&lt;&gt;0,I21+'Basic Price Adjustment'!$E44,"")</f>
        <v>103.42999999999999</v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117">
        <v>95</v>
      </c>
      <c r="P21" s="21">
        <f>IF(O21&lt;&gt;0,O21+'Basic Price Adjustment'!$E44,"")</f>
        <v>93.82</v>
      </c>
      <c r="Q21" s="117">
        <v>98</v>
      </c>
      <c r="R21" s="21">
        <f>IF(Q21&lt;&gt;0,Q21+'Basic Price Adjustment'!$E44,"")</f>
        <v>96.82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101.89</v>
      </c>
      <c r="E22" s="117">
        <v>107</v>
      </c>
      <c r="F22" s="22">
        <f>IF(E22&lt;&gt;0,E22+'Basic Price Adjustment'!$E45,"")</f>
        <v>105.89</v>
      </c>
      <c r="G22" s="117">
        <v>103</v>
      </c>
      <c r="H22" s="22">
        <f>IF(G22&lt;&gt;0,G22+'Basic Price Adjustment'!$E45,"")</f>
        <v>101.89</v>
      </c>
      <c r="I22" s="117">
        <v>107.35</v>
      </c>
      <c r="J22" s="22">
        <f>IF(I22&lt;&gt;0,I22+'Basic Price Adjustment'!$E45,"")</f>
        <v>106.24</v>
      </c>
      <c r="K22" s="120">
        <v>93.47</v>
      </c>
      <c r="L22" s="22">
        <f>IF(K22&lt;&gt;0,K22+'Basic Price Adjustment'!$E45,"")</f>
        <v>92.36</v>
      </c>
      <c r="M22" s="120">
        <v>115.06</v>
      </c>
      <c r="N22" s="22">
        <f>IF(M22&lt;&gt;0,M22+'Basic Price Adjustment'!$E45,"")</f>
        <v>113.95</v>
      </c>
      <c r="O22" s="117">
        <v>116</v>
      </c>
      <c r="P22" s="22">
        <f>IF(O22&lt;&gt;0,O22+'Basic Price Adjustment'!$E45,"")</f>
        <v>114.89</v>
      </c>
      <c r="Q22" s="117">
        <v>100</v>
      </c>
      <c r="R22" s="22">
        <f>IF(Q22&lt;&gt;0,Q22+'Basic Price Adjustment'!$E45,"")</f>
        <v>98.89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117">
        <v>100.87</v>
      </c>
      <c r="J23" s="21">
        <f>IF(I23&lt;&gt;0,I23+'Basic Price Adjustment'!$E46,"")</f>
        <v>99.740000000000009</v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117">
        <v>94</v>
      </c>
      <c r="P23" s="21">
        <f>IF(O23&lt;&gt;0,O23+'Basic Price Adjustment'!$E46,"")</f>
        <v>92.87</v>
      </c>
      <c r="Q23" s="117">
        <v>83.05</v>
      </c>
      <c r="R23" s="21">
        <f>IF(Q23&lt;&gt;0,Q23+'Basic Price Adjustment'!$E46,"")</f>
        <v>81.92</v>
      </c>
      <c r="S23" s="117">
        <v>101.5</v>
      </c>
      <c r="T23" s="21">
        <f>IF(S23&lt;&gt;0,S23+'Basic Price Adjustment'!$E46,"")</f>
        <v>100.37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78.84</v>
      </c>
      <c r="E24" s="117">
        <v>97</v>
      </c>
      <c r="F24" s="22">
        <f>IF(E24&lt;&gt;0,E24+'Basic Price Adjustment'!$E47,"")</f>
        <v>95.84</v>
      </c>
      <c r="G24" s="117">
        <v>80</v>
      </c>
      <c r="H24" s="22">
        <f>IF(G24&lt;&gt;0,G24+'Basic Price Adjustment'!$E47,"")</f>
        <v>78.84</v>
      </c>
      <c r="I24" s="117">
        <v>104.33</v>
      </c>
      <c r="J24" s="22">
        <f>IF(I24&lt;&gt;0,I24+'Basic Price Adjustment'!$E47,"")</f>
        <v>103.17</v>
      </c>
      <c r="K24" s="120">
        <v>97.42</v>
      </c>
      <c r="L24" s="22">
        <f>IF(K24&lt;&gt;0,K24+'Basic Price Adjustment'!$E47,"")</f>
        <v>96.26</v>
      </c>
      <c r="M24" s="120">
        <v>111.37</v>
      </c>
      <c r="N24" s="22">
        <f>IF(M24&lt;&gt;0,M24+'Basic Price Adjustment'!$E47,"")</f>
        <v>110.21000000000001</v>
      </c>
      <c r="O24" s="117">
        <v>120</v>
      </c>
      <c r="P24" s="22">
        <f>IF(O24&lt;&gt;0,O24+'Basic Price Adjustment'!$E47,"")</f>
        <v>118.84</v>
      </c>
      <c r="Q24" s="117">
        <v>85.55</v>
      </c>
      <c r="R24" s="22">
        <f>IF(Q24&lt;&gt;0,Q24+'Basic Price Adjustment'!$E47,"")</f>
        <v>84.39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117">
        <v>89.45</v>
      </c>
      <c r="J25" s="21">
        <f>IF(I25&lt;&gt;0,I25+'Basic Price Adjustment'!$E48,"")</f>
        <v>88.59</v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117">
        <v>73</v>
      </c>
      <c r="P25" s="21">
        <f>IF(O25&lt;&gt;0,O25+'Basic Price Adjustment'!$E48,"")</f>
        <v>72.14</v>
      </c>
      <c r="Q25" s="117">
        <v>69.099999999999994</v>
      </c>
      <c r="R25" s="21">
        <f>IF(Q25&lt;&gt;0,Q25+'Basic Price Adjustment'!$E48,"")</f>
        <v>68.239999999999995</v>
      </c>
      <c r="S25" s="117">
        <v>79</v>
      </c>
      <c r="T25" s="21">
        <f>IF(S25&lt;&gt;0,S25+'Basic Price Adjustment'!$E48,"")</f>
        <v>78.14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68.34</v>
      </c>
      <c r="E26" s="117">
        <v>81.400000000000006</v>
      </c>
      <c r="F26" s="22">
        <f>IF(E26&lt;&gt;0,E26+'Basic Price Adjustment'!$E49,"")</f>
        <v>80.540000000000006</v>
      </c>
      <c r="G26" s="117">
        <v>69.2</v>
      </c>
      <c r="H26" s="22">
        <f>IF(G26&lt;&gt;0,G26+'Basic Price Adjustment'!$E49,"")</f>
        <v>68.34</v>
      </c>
      <c r="I26" s="117">
        <v>92.33</v>
      </c>
      <c r="J26" s="22">
        <f>IF(I26&lt;&gt;0,I26+'Basic Price Adjustment'!$E49,"")</f>
        <v>91.47</v>
      </c>
      <c r="K26" s="120">
        <v>82.75</v>
      </c>
      <c r="L26" s="22">
        <f>IF(K26&lt;&gt;0,K26+'Basic Price Adjustment'!$E49,"")</f>
        <v>81.89</v>
      </c>
      <c r="M26" s="120">
        <v>95.88</v>
      </c>
      <c r="N26" s="22">
        <f>IF(M26&lt;&gt;0,M26+'Basic Price Adjustment'!$E49,"")</f>
        <v>95.02</v>
      </c>
      <c r="O26" s="117">
        <v>97</v>
      </c>
      <c r="P26" s="22">
        <f>IF(O26&lt;&gt;0,O26+'Basic Price Adjustment'!$E49,"")</f>
        <v>96.14</v>
      </c>
      <c r="Q26" s="117">
        <v>71.3</v>
      </c>
      <c r="R26" s="22">
        <f>IF(Q26&lt;&gt;0,Q26+'Basic Price Adjustment'!$E49,"")</f>
        <v>70.44</v>
      </c>
      <c r="S26" s="117">
        <v>79</v>
      </c>
      <c r="T26" s="22">
        <f>IF(S26&lt;&gt;0,S26+'Basic Price Adjustment'!$E49,"")</f>
        <v>78.14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118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98.82</v>
      </c>
      <c r="E28" s="118">
        <v>105</v>
      </c>
      <c r="F28" s="26">
        <f>IF(E28&lt;&gt;0,E28+'Basic Price Adjustment'!$E51,"")</f>
        <v>103.82</v>
      </c>
      <c r="G28" s="118">
        <v>100</v>
      </c>
      <c r="H28" s="26">
        <f>IF(G28&lt;&gt;0,G28+'Basic Price Adjustment'!$E51,"")</f>
        <v>98.82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5"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I8:J8"/>
    <mergeCell ref="K8:L8"/>
    <mergeCell ref="M8:N8"/>
    <mergeCell ref="I7:J7"/>
    <mergeCell ref="K7:L7"/>
    <mergeCell ref="M7:N7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C2:H2"/>
    <mergeCell ref="I2:N2"/>
    <mergeCell ref="O2:P2"/>
    <mergeCell ref="O3:P3"/>
    <mergeCell ref="Q3:R3"/>
    <mergeCell ref="I3:N3"/>
    <mergeCell ref="I4:N4"/>
    <mergeCell ref="I5:N5"/>
    <mergeCell ref="I6:J6"/>
    <mergeCell ref="K6:L6"/>
    <mergeCell ref="M6:N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20" width="11.7109375" style="3" bestFit="1" customWidth="1"/>
    <col min="21" max="16384" width="9.140625" style="3"/>
  </cols>
  <sheetData>
    <row r="2" spans="1:20" ht="15" customHeight="1" thickBot="1" x14ac:dyDescent="0.25">
      <c r="E2" s="155" t="s">
        <v>300</v>
      </c>
      <c r="F2" s="155"/>
      <c r="I2" s="155" t="s">
        <v>301</v>
      </c>
      <c r="J2" s="155"/>
      <c r="K2" s="155"/>
      <c r="L2" s="155"/>
      <c r="M2" s="155"/>
      <c r="N2" s="155"/>
      <c r="O2" s="155" t="s">
        <v>308</v>
      </c>
      <c r="P2" s="155"/>
      <c r="Q2" s="155"/>
      <c r="R2" s="155"/>
      <c r="S2" s="155" t="s">
        <v>298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5"/>
      <c r="K3" s="175"/>
      <c r="L3" s="175"/>
      <c r="M3" s="175"/>
      <c r="N3" s="176"/>
      <c r="O3" s="174">
        <v>203375</v>
      </c>
      <c r="P3" s="175"/>
      <c r="Q3" s="175"/>
      <c r="R3" s="176"/>
      <c r="S3" s="58">
        <v>203089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87"/>
      <c r="Q4" s="178"/>
      <c r="R4" s="179"/>
      <c r="S4" s="63"/>
      <c r="T4" s="64"/>
    </row>
    <row r="5" spans="1:20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97" t="s">
        <v>60</v>
      </c>
      <c r="P5" s="198"/>
      <c r="Q5" s="198"/>
      <c r="R5" s="199"/>
      <c r="S5" s="66" t="s">
        <v>248</v>
      </c>
      <c r="T5" s="67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123</v>
      </c>
      <c r="P6" s="173"/>
      <c r="Q6" s="192" t="s">
        <v>49</v>
      </c>
      <c r="R6" s="193"/>
      <c r="S6" s="174" t="s">
        <v>49</v>
      </c>
      <c r="T6" s="176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64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135</v>
      </c>
      <c r="P7" s="183"/>
      <c r="Q7" s="182" t="s">
        <v>326</v>
      </c>
      <c r="R7" s="183"/>
      <c r="S7" s="205">
        <v>39.250279999999997</v>
      </c>
      <c r="T7" s="206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66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136</v>
      </c>
      <c r="P8" s="185"/>
      <c r="Q8" s="184" t="s">
        <v>327</v>
      </c>
      <c r="R8" s="185"/>
      <c r="S8" s="207">
        <v>-81.530209999999997</v>
      </c>
      <c r="T8" s="208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28"/>
      <c r="D10" s="25" t="str">
        <f>IF(C10&lt;&gt;0,C10+'Basic Price Adjustment'!$E33,"")</f>
        <v/>
      </c>
      <c r="E10" s="129">
        <v>65</v>
      </c>
      <c r="F10" s="25">
        <f>IF(E10&lt;&gt;0,E10+'Basic Price Adjustment'!$E33,"")</f>
        <v>64.42</v>
      </c>
      <c r="G10" s="28"/>
      <c r="H10" s="25" t="str">
        <f>IF(G10&lt;&gt;0,G10+'Basic Price Adjustment'!$E33,"")</f>
        <v/>
      </c>
      <c r="I10" s="129">
        <v>73.69</v>
      </c>
      <c r="J10" s="25">
        <f>IF(I10&lt;&gt;0,I10+'Basic Price Adjustment'!$E33,"")</f>
        <v>73.11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73.850000000000009</v>
      </c>
      <c r="O10" s="129">
        <v>82</v>
      </c>
      <c r="P10" s="25">
        <f>IF(O10&lt;&gt;0,O10+'Basic Price Adjustment'!$E33,"")</f>
        <v>81.42</v>
      </c>
      <c r="Q10" s="129">
        <v>85.5</v>
      </c>
      <c r="R10" s="25">
        <f>IF(Q10&lt;&gt;0,Q10+'Basic Price Adjustment'!$E33,"")</f>
        <v>84.92</v>
      </c>
      <c r="S10" s="129">
        <v>91</v>
      </c>
      <c r="T10" s="25">
        <f>IF(S10&lt;&gt;0,S10+'Basic Price Adjustment'!$E33,"")</f>
        <v>90.42</v>
      </c>
    </row>
    <row r="11" spans="1:20" ht="20.100000000000001" customHeight="1" thickBot="1" x14ac:dyDescent="0.25">
      <c r="A11" s="112">
        <v>2</v>
      </c>
      <c r="B11" s="33" t="s">
        <v>104</v>
      </c>
      <c r="C11" s="29"/>
      <c r="D11" s="21" t="str">
        <f>IF(C11&lt;&gt;0,C11+'Basic Price Adjustment'!$E34,"")</f>
        <v/>
      </c>
      <c r="E11" s="117">
        <v>69</v>
      </c>
      <c r="F11" s="21">
        <f>IF(E11&lt;&gt;0,E11+'Basic Price Adjustment'!$E34,"")</f>
        <v>68.34</v>
      </c>
      <c r="G11" s="29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77.22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77.7</v>
      </c>
      <c r="O11" s="117">
        <v>88</v>
      </c>
      <c r="P11" s="21">
        <f>IF(O11&lt;&gt;0,O11+'Basic Price Adjustment'!$E34,"")</f>
        <v>87.34</v>
      </c>
      <c r="Q11" s="117">
        <v>88.75</v>
      </c>
      <c r="R11" s="21">
        <f>IF(Q11&lt;&gt;0,Q11+'Basic Price Adjustment'!$E34,"")</f>
        <v>88.09</v>
      </c>
      <c r="S11" s="117">
        <v>94</v>
      </c>
      <c r="T11" s="21">
        <f>IF(S11&lt;&gt;0,S11+'Basic Price Adjustment'!$E34,"")</f>
        <v>93.34</v>
      </c>
    </row>
    <row r="12" spans="1:20" ht="20.100000000000001" customHeight="1" x14ac:dyDescent="0.2">
      <c r="A12" s="111">
        <v>3</v>
      </c>
      <c r="B12" s="34" t="s">
        <v>105</v>
      </c>
      <c r="C12" s="30"/>
      <c r="D12" s="22" t="str">
        <f>IF(C12&lt;&gt;0,C12+'Basic Price Adjustment'!$E35,"")</f>
        <v/>
      </c>
      <c r="E12" s="117">
        <v>68</v>
      </c>
      <c r="F12" s="22">
        <f>IF(E12&lt;&gt;0,E12+'Basic Price Adjustment'!$E35,"")</f>
        <v>67.239999999999995</v>
      </c>
      <c r="G12" s="30"/>
      <c r="H12" s="22" t="str">
        <f>IF(G12&lt;&gt;0,G12+'Basic Price Adjustment'!$E35,"")</f>
        <v/>
      </c>
      <c r="I12" s="117">
        <v>78.16</v>
      </c>
      <c r="J12" s="22">
        <f>IF(I12&lt;&gt;0,I12+'Basic Price Adjustment'!$E35,"")</f>
        <v>77.399999999999991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77.539999999999992</v>
      </c>
      <c r="O12" s="117">
        <v>88</v>
      </c>
      <c r="P12" s="22">
        <f>IF(O12&lt;&gt;0,O12+'Basic Price Adjustment'!$E35,"")</f>
        <v>87.24</v>
      </c>
      <c r="Q12" s="117">
        <v>88</v>
      </c>
      <c r="R12" s="22">
        <f>IF(Q12&lt;&gt;0,Q12+'Basic Price Adjustment'!$E35,"")</f>
        <v>87.24</v>
      </c>
      <c r="S12" s="117">
        <v>94</v>
      </c>
      <c r="T12" s="22">
        <f>IF(S12&lt;&gt;0,S12+'Basic Price Adjustment'!$E35,"")</f>
        <v>93.24</v>
      </c>
    </row>
    <row r="13" spans="1:20" ht="20.100000000000001" customHeight="1" thickBot="1" x14ac:dyDescent="0.25">
      <c r="A13" s="112">
        <v>4</v>
      </c>
      <c r="B13" s="33" t="s">
        <v>106</v>
      </c>
      <c r="C13" s="29"/>
      <c r="D13" s="21" t="str">
        <f>IF(C13&lt;&gt;0,C13+'Basic Price Adjustment'!$E36,"")</f>
        <v/>
      </c>
      <c r="E13" s="117">
        <v>68</v>
      </c>
      <c r="F13" s="21">
        <f>IF(E13&lt;&gt;0,E13+'Basic Price Adjustment'!$E36,"")</f>
        <v>67.239999999999995</v>
      </c>
      <c r="G13" s="29"/>
      <c r="H13" s="21" t="str">
        <f>IF(G13&lt;&gt;0,G13+'Basic Price Adjustment'!$E36,"")</f>
        <v/>
      </c>
      <c r="I13" s="117">
        <v>78.16</v>
      </c>
      <c r="J13" s="21">
        <f>IF(I13&lt;&gt;0,I13+'Basic Price Adjustment'!$E36,"")</f>
        <v>77.399999999999991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77.539999999999992</v>
      </c>
      <c r="O13" s="117">
        <v>88</v>
      </c>
      <c r="P13" s="21">
        <f>IF(O13&lt;&gt;0,O13+'Basic Price Adjustment'!$E36,"")</f>
        <v>87.24</v>
      </c>
      <c r="Q13" s="117">
        <v>88</v>
      </c>
      <c r="R13" s="21">
        <f>IF(Q13&lt;&gt;0,Q13+'Basic Price Adjustment'!$E36,"")</f>
        <v>87.24</v>
      </c>
      <c r="S13" s="117">
        <v>94</v>
      </c>
      <c r="T13" s="21">
        <f>IF(S13&lt;&gt;0,S13+'Basic Price Adjustment'!$E36,"")</f>
        <v>93.24</v>
      </c>
    </row>
    <row r="14" spans="1:20" ht="20.100000000000001" customHeight="1" x14ac:dyDescent="0.2">
      <c r="A14" s="111">
        <v>5</v>
      </c>
      <c r="B14" s="34" t="s">
        <v>107</v>
      </c>
      <c r="C14" s="30"/>
      <c r="D14" s="22" t="str">
        <f>IF(C14&lt;&gt;0,C14+'Basic Price Adjustment'!$E37,"")</f>
        <v/>
      </c>
      <c r="E14" s="117">
        <v>69</v>
      </c>
      <c r="F14" s="22">
        <f>IF(E14&lt;&gt;0,E14+'Basic Price Adjustment'!$E37,"")</f>
        <v>68.209999999999994</v>
      </c>
      <c r="G14" s="30"/>
      <c r="H14" s="22" t="str">
        <f>IF(G14&lt;&gt;0,G14+'Basic Price Adjustment'!$E37,"")</f>
        <v/>
      </c>
      <c r="I14" s="117">
        <v>78.36</v>
      </c>
      <c r="J14" s="22">
        <f>IF(I14&lt;&gt;0,I14+'Basic Price Adjustment'!$E37,"")</f>
        <v>77.569999999999993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77.569999999999993</v>
      </c>
      <c r="O14" s="117">
        <v>88</v>
      </c>
      <c r="P14" s="22">
        <f>IF(O14&lt;&gt;0,O14+'Basic Price Adjustment'!$E37,"")</f>
        <v>87.21</v>
      </c>
      <c r="Q14" s="117">
        <v>89.25</v>
      </c>
      <c r="R14" s="22">
        <f>IF(Q14&lt;&gt;0,Q14+'Basic Price Adjustment'!$E37,"")</f>
        <v>88.46</v>
      </c>
      <c r="S14" s="117">
        <v>95</v>
      </c>
      <c r="T14" s="22">
        <f>IF(S14&lt;&gt;0,S14+'Basic Price Adjustment'!$E37,"")</f>
        <v>94.21</v>
      </c>
    </row>
    <row r="15" spans="1:20" ht="20.100000000000001" customHeight="1" thickBot="1" x14ac:dyDescent="0.25">
      <c r="A15" s="112">
        <v>6</v>
      </c>
      <c r="B15" s="33" t="s">
        <v>108</v>
      </c>
      <c r="C15" s="29"/>
      <c r="D15" s="21" t="str">
        <f>IF(C15&lt;&gt;0,C15+'Basic Price Adjustment'!$E38,"")</f>
        <v/>
      </c>
      <c r="E15" s="117">
        <v>74</v>
      </c>
      <c r="F15" s="21">
        <f>IF(E15&lt;&gt;0,E15+'Basic Price Adjustment'!$E38,"")</f>
        <v>73.22</v>
      </c>
      <c r="G15" s="29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81.569999999999993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81.569999999999993</v>
      </c>
      <c r="O15" s="117">
        <v>100</v>
      </c>
      <c r="P15" s="21">
        <f>IF(O15&lt;&gt;0,O15+'Basic Price Adjustment'!$E38,"")</f>
        <v>99.22</v>
      </c>
      <c r="Q15" s="117">
        <v>102.75</v>
      </c>
      <c r="R15" s="21">
        <f>IF(Q15&lt;&gt;0,Q15+'Basic Price Adjustment'!$E38,"")</f>
        <v>101.97</v>
      </c>
      <c r="S15" s="117">
        <v>109</v>
      </c>
      <c r="T15" s="21">
        <f>IF(S15&lt;&gt;0,S15+'Basic Price Adjustment'!$E38,"")</f>
        <v>108.22</v>
      </c>
    </row>
    <row r="16" spans="1:20" ht="20.100000000000001" customHeight="1" x14ac:dyDescent="0.2">
      <c r="A16" s="111">
        <v>7</v>
      </c>
      <c r="B16" s="34" t="s">
        <v>109</v>
      </c>
      <c r="C16" s="30"/>
      <c r="D16" s="22" t="str">
        <f>IF(C16&lt;&gt;0,C16+'Basic Price Adjustment'!$E39,"")</f>
        <v/>
      </c>
      <c r="E16" s="117">
        <v>71.8</v>
      </c>
      <c r="F16" s="22">
        <f>IF(E16&lt;&gt;0,E16+'Basic Price Adjustment'!$E39,"")</f>
        <v>71.09</v>
      </c>
      <c r="G16" s="30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77.48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77.62</v>
      </c>
      <c r="O16" s="117">
        <v>88</v>
      </c>
      <c r="P16" s="22">
        <f>IF(O16&lt;&gt;0,O16+'Basic Price Adjustment'!$E39,"")</f>
        <v>87.29</v>
      </c>
      <c r="Q16" s="117">
        <v>89.25</v>
      </c>
      <c r="R16" s="22">
        <f>IF(Q16&lt;&gt;0,Q16+'Basic Price Adjustment'!$E39,"")</f>
        <v>88.54</v>
      </c>
      <c r="S16" s="117">
        <v>95</v>
      </c>
      <c r="T16" s="22">
        <f>IF(S16&lt;&gt;0,S16+'Basic Price Adjustment'!$E39,"")</f>
        <v>94.29</v>
      </c>
    </row>
    <row r="17" spans="1:20" ht="20.100000000000001" customHeight="1" thickBot="1" x14ac:dyDescent="0.25">
      <c r="A17" s="112">
        <v>8</v>
      </c>
      <c r="B17" s="33" t="s">
        <v>110</v>
      </c>
      <c r="C17" s="29"/>
      <c r="D17" s="21" t="str">
        <f>IF(C17&lt;&gt;0,C17+'Basic Price Adjustment'!$E40,"")</f>
        <v/>
      </c>
      <c r="E17" s="117">
        <v>76</v>
      </c>
      <c r="F17" s="21">
        <f>IF(E17&lt;&gt;0,E17+'Basic Price Adjustment'!$E40,"")</f>
        <v>75.05</v>
      </c>
      <c r="G17" s="29"/>
      <c r="H17" s="21" t="str">
        <f>IF(G17&lt;&gt;0,G17+'Basic Price Adjustment'!$E40,"")</f>
        <v/>
      </c>
      <c r="I17" s="117">
        <v>83.3</v>
      </c>
      <c r="J17" s="21">
        <f>IF(I17&lt;&gt;0,I17+'Basic Price Adjustment'!$E40,"")</f>
        <v>82.35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82.35</v>
      </c>
      <c r="O17" s="117">
        <v>92</v>
      </c>
      <c r="P17" s="21">
        <f>IF(O17&lt;&gt;0,O17+'Basic Price Adjustment'!$E40,"")</f>
        <v>91.05</v>
      </c>
      <c r="Q17" s="117">
        <v>92.25</v>
      </c>
      <c r="R17" s="21">
        <f>IF(Q17&lt;&gt;0,Q17+'Basic Price Adjustment'!$E40,"")</f>
        <v>91.3</v>
      </c>
      <c r="S17" s="117">
        <v>98</v>
      </c>
      <c r="T17" s="21">
        <f>IF(S17&lt;&gt;0,S17+'Basic Price Adjustment'!$E40,"")</f>
        <v>97.05</v>
      </c>
    </row>
    <row r="18" spans="1:20" ht="20.100000000000001" customHeight="1" x14ac:dyDescent="0.2">
      <c r="A18" s="111">
        <v>9</v>
      </c>
      <c r="B18" s="34" t="s">
        <v>111</v>
      </c>
      <c r="C18" s="30"/>
      <c r="D18" s="22" t="str">
        <f>IF(C18&lt;&gt;0,C18+'Basic Price Adjustment'!$E41,"")</f>
        <v/>
      </c>
      <c r="E18" s="117">
        <v>80.3</v>
      </c>
      <c r="F18" s="22">
        <f>IF(E18&lt;&gt;0,E18+'Basic Price Adjustment'!$E41,"")</f>
        <v>79.36</v>
      </c>
      <c r="G18" s="30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87.600000000000009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87.600000000000009</v>
      </c>
      <c r="O18" s="117">
        <v>103</v>
      </c>
      <c r="P18" s="22">
        <f>IF(O18&lt;&gt;0,O18+'Basic Price Adjustment'!$E41,"")</f>
        <v>102.06</v>
      </c>
      <c r="Q18" s="117">
        <v>102.75</v>
      </c>
      <c r="R18" s="22">
        <f>IF(Q18&lt;&gt;0,Q18+'Basic Price Adjustment'!$E41,"")</f>
        <v>101.81</v>
      </c>
      <c r="S18" s="117">
        <v>109</v>
      </c>
      <c r="T18" s="22">
        <f>IF(S18&lt;&gt;0,S18+'Basic Price Adjustment'!$E41,"")</f>
        <v>108.06</v>
      </c>
    </row>
    <row r="19" spans="1:20" ht="20.100000000000001" customHeight="1" thickBot="1" x14ac:dyDescent="0.25">
      <c r="A19" s="112">
        <v>10</v>
      </c>
      <c r="B19" s="33" t="s">
        <v>112</v>
      </c>
      <c r="C19" s="29"/>
      <c r="D19" s="21" t="str">
        <f>IF(C19&lt;&gt;0,C19+'Basic Price Adjustment'!$E42,"")</f>
        <v/>
      </c>
      <c r="E19" s="117">
        <v>76</v>
      </c>
      <c r="F19" s="21">
        <f>IF(E19&lt;&gt;0,E19+'Basic Price Adjustment'!$E42,"")</f>
        <v>75.06</v>
      </c>
      <c r="G19" s="29"/>
      <c r="H19" s="21" t="str">
        <f>IF(G19&lt;&gt;0,G19+'Basic Price Adjustment'!$E42,"")</f>
        <v/>
      </c>
      <c r="I19" s="117">
        <v>83.31</v>
      </c>
      <c r="J19" s="21">
        <f>IF(I19&lt;&gt;0,I19+'Basic Price Adjustment'!$E42,"")</f>
        <v>82.37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82.37</v>
      </c>
      <c r="O19" s="117">
        <v>92</v>
      </c>
      <c r="P19" s="21">
        <f>IF(O19&lt;&gt;0,O19+'Basic Price Adjustment'!$E42,"")</f>
        <v>91.06</v>
      </c>
      <c r="Q19" s="117">
        <v>91.5</v>
      </c>
      <c r="R19" s="21">
        <f>IF(Q19&lt;&gt;0,Q19+'Basic Price Adjustment'!$E42,"")</f>
        <v>90.56</v>
      </c>
      <c r="S19" s="117">
        <v>97</v>
      </c>
      <c r="T19" s="21">
        <f>IF(S19&lt;&gt;0,S19+'Basic Price Adjustment'!$E42,"")</f>
        <v>96.06</v>
      </c>
    </row>
    <row r="20" spans="1:20" ht="20.100000000000001" customHeight="1" x14ac:dyDescent="0.2">
      <c r="A20" s="111">
        <v>11</v>
      </c>
      <c r="B20" s="34" t="s">
        <v>113</v>
      </c>
      <c r="C20" s="30"/>
      <c r="D20" s="22" t="str">
        <f>IF(C20&lt;&gt;0,C20+'Basic Price Adjustment'!$E43,"")</f>
        <v/>
      </c>
      <c r="E20" s="117">
        <v>78</v>
      </c>
      <c r="F20" s="22">
        <f>IF(E20&lt;&gt;0,E20+'Basic Price Adjustment'!$E43,"")</f>
        <v>77.08</v>
      </c>
      <c r="G20" s="30"/>
      <c r="H20" s="22" t="str">
        <f>IF(G20&lt;&gt;0,G20+'Basic Price Adjustment'!$E43,"")</f>
        <v/>
      </c>
      <c r="I20" s="117">
        <v>88.7</v>
      </c>
      <c r="J20" s="22">
        <f>IF(I20&lt;&gt;0,I20+'Basic Price Adjustment'!$E43,"")</f>
        <v>87.78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87.78</v>
      </c>
      <c r="O20" s="117">
        <v>100</v>
      </c>
      <c r="P20" s="22">
        <f>IF(O20&lt;&gt;0,O20+'Basic Price Adjustment'!$E43,"")</f>
        <v>99.08</v>
      </c>
      <c r="Q20" s="117">
        <v>101.75</v>
      </c>
      <c r="R20" s="22">
        <f>IF(Q20&lt;&gt;0,Q20+'Basic Price Adjustment'!$E43,"")</f>
        <v>100.83</v>
      </c>
      <c r="S20" s="117">
        <v>108</v>
      </c>
      <c r="T20" s="22">
        <f>IF(S20&lt;&gt;0,S20+'Basic Price Adjustment'!$E43,"")</f>
        <v>107.08</v>
      </c>
    </row>
    <row r="21" spans="1:20" ht="20.100000000000001" customHeight="1" thickBot="1" x14ac:dyDescent="0.25">
      <c r="A21" s="112">
        <v>12</v>
      </c>
      <c r="B21" s="33" t="s">
        <v>114</v>
      </c>
      <c r="C21" s="29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102.82</v>
      </c>
      <c r="G21" s="29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103.42999999999999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110.99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102.82</v>
      </c>
      <c r="S21" s="117">
        <v>111</v>
      </c>
      <c r="T21" s="21">
        <f>IF(S21&lt;&gt;0,S21+'Basic Price Adjustment'!$E44,"")</f>
        <v>109.82</v>
      </c>
    </row>
    <row r="22" spans="1:20" ht="20.100000000000001" customHeight="1" x14ac:dyDescent="0.2">
      <c r="A22" s="111">
        <v>13</v>
      </c>
      <c r="B22" s="34" t="s">
        <v>115</v>
      </c>
      <c r="C22" s="30"/>
      <c r="D22" s="22" t="str">
        <f>IF(C22&lt;&gt;0,C22+'Basic Price Adjustment'!$E45,"")</f>
        <v/>
      </c>
      <c r="E22" s="117">
        <v>107</v>
      </c>
      <c r="F22" s="22">
        <f>IF(E22&lt;&gt;0,E22+'Basic Price Adjustment'!$E45,"")</f>
        <v>105.89</v>
      </c>
      <c r="G22" s="30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106.24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113.95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102.89</v>
      </c>
      <c r="S22" s="117">
        <v>111</v>
      </c>
      <c r="T22" s="22">
        <f>IF(S22&lt;&gt;0,S22+'Basic Price Adjustment'!$E45,"")</f>
        <v>109.89</v>
      </c>
    </row>
    <row r="23" spans="1:20" ht="20.100000000000001" customHeight="1" thickBot="1" x14ac:dyDescent="0.25">
      <c r="A23" s="112">
        <v>14</v>
      </c>
      <c r="B23" s="33" t="s">
        <v>116</v>
      </c>
      <c r="C23" s="29"/>
      <c r="D23" s="21" t="str">
        <f>IF(C23&lt;&gt;0,C23+'Basic Price Adjustment'!$E46,"")</f>
        <v/>
      </c>
      <c r="E23" s="117">
        <v>93</v>
      </c>
      <c r="F23" s="21">
        <f>IF(E23&lt;&gt;0,E23+'Basic Price Adjustment'!$E46,"")</f>
        <v>91.87</v>
      </c>
      <c r="G23" s="29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99.740000000000009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109.15</v>
      </c>
      <c r="O23" s="117">
        <v>102</v>
      </c>
      <c r="P23" s="21">
        <f>IF(O23&lt;&gt;0,O23+'Basic Price Adjustment'!$E46,"")</f>
        <v>100.87</v>
      </c>
      <c r="Q23" s="117">
        <v>104</v>
      </c>
      <c r="R23" s="21">
        <f>IF(Q23&lt;&gt;0,Q23+'Basic Price Adjustment'!$E46,"")</f>
        <v>102.87</v>
      </c>
      <c r="S23" s="117">
        <v>111</v>
      </c>
      <c r="T23" s="21">
        <f>IF(S23&lt;&gt;0,S23+'Basic Price Adjustment'!$E46,"")</f>
        <v>109.87</v>
      </c>
    </row>
    <row r="24" spans="1:20" ht="20.100000000000001" customHeight="1" x14ac:dyDescent="0.2">
      <c r="A24" s="111">
        <v>15</v>
      </c>
      <c r="B24" s="34" t="s">
        <v>117</v>
      </c>
      <c r="C24" s="30"/>
      <c r="D24" s="22" t="str">
        <f>IF(C24&lt;&gt;0,C24+'Basic Price Adjustment'!$E47,"")</f>
        <v/>
      </c>
      <c r="E24" s="117">
        <v>97</v>
      </c>
      <c r="F24" s="22">
        <f>IF(E24&lt;&gt;0,E24+'Basic Price Adjustment'!$E47,"")</f>
        <v>95.84</v>
      </c>
      <c r="G24" s="30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103.17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110.21000000000001</v>
      </c>
      <c r="O24" s="117">
        <v>104</v>
      </c>
      <c r="P24" s="22">
        <f>IF(O24&lt;&gt;0,O24+'Basic Price Adjustment'!$E47,"")</f>
        <v>102.84</v>
      </c>
      <c r="Q24" s="117">
        <v>104</v>
      </c>
      <c r="R24" s="22">
        <f>IF(Q24&lt;&gt;0,Q24+'Basic Price Adjustment'!$E47,"")</f>
        <v>102.84</v>
      </c>
      <c r="S24" s="117">
        <v>111</v>
      </c>
      <c r="T24" s="22">
        <f>IF(S24&lt;&gt;0,S24+'Basic Price Adjustment'!$E47,"")</f>
        <v>109.84</v>
      </c>
    </row>
    <row r="25" spans="1:20" ht="20.100000000000001" customHeight="1" thickBot="1" x14ac:dyDescent="0.25">
      <c r="A25" s="112">
        <v>16</v>
      </c>
      <c r="B25" s="33" t="s">
        <v>118</v>
      </c>
      <c r="C25" s="29"/>
      <c r="D25" s="21" t="str">
        <f>IF(C25&lt;&gt;0,C25+'Basic Price Adjustment'!$E48,"")</f>
        <v/>
      </c>
      <c r="E25" s="117">
        <v>81.400000000000006</v>
      </c>
      <c r="F25" s="21">
        <f>IF(E25&lt;&gt;0,E25+'Basic Price Adjustment'!$E48,"")</f>
        <v>80.540000000000006</v>
      </c>
      <c r="G25" s="29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88.59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92.23</v>
      </c>
      <c r="O25" s="117">
        <v>96</v>
      </c>
      <c r="P25" s="21">
        <f>IF(O25&lt;&gt;0,O25+'Basic Price Adjustment'!$E48,"")</f>
        <v>95.14</v>
      </c>
      <c r="Q25" s="117">
        <v>94.25</v>
      </c>
      <c r="R25" s="21">
        <f>IF(Q25&lt;&gt;0,Q25+'Basic Price Adjustment'!$E48,"")</f>
        <v>93.39</v>
      </c>
      <c r="S25" s="117">
        <v>100</v>
      </c>
      <c r="T25" s="21">
        <f>IF(S25&lt;&gt;0,S25+'Basic Price Adjustment'!$E48,"")</f>
        <v>99.14</v>
      </c>
    </row>
    <row r="26" spans="1:20" ht="20.100000000000001" customHeight="1" x14ac:dyDescent="0.2">
      <c r="A26" s="111">
        <v>17</v>
      </c>
      <c r="B26" s="34" t="s">
        <v>119</v>
      </c>
      <c r="C26" s="30"/>
      <c r="D26" s="22" t="str">
        <f>IF(C26&lt;&gt;0,C26+'Basic Price Adjustment'!$E49,"")</f>
        <v/>
      </c>
      <c r="E26" s="117">
        <v>81.400000000000006</v>
      </c>
      <c r="F26" s="22">
        <f>IF(E26&lt;&gt;0,E26+'Basic Price Adjustment'!$E49,"")</f>
        <v>80.540000000000006</v>
      </c>
      <c r="G26" s="30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91.47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95.02</v>
      </c>
      <c r="O26" s="117">
        <v>102</v>
      </c>
      <c r="P26" s="22">
        <f>IF(O26&lt;&gt;0,O26+'Basic Price Adjustment'!$E49,"")</f>
        <v>101.14</v>
      </c>
      <c r="Q26" s="117">
        <v>104.75</v>
      </c>
      <c r="R26" s="22">
        <f>IF(Q26&lt;&gt;0,Q26+'Basic Price Adjustment'!$E49,"")</f>
        <v>103.89</v>
      </c>
      <c r="S26" s="117">
        <v>112</v>
      </c>
      <c r="T26" s="22">
        <f>IF(S26&lt;&gt;0,S26+'Basic Price Adjustment'!$E49,"")</f>
        <v>111.14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215</v>
      </c>
      <c r="F27" s="21">
        <f>IF(E27&lt;&gt;0,E27+'Basic Price Adjustment'!$E50,"")</f>
        <v>213.9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121.4</v>
      </c>
      <c r="S27" s="29">
        <v>129</v>
      </c>
      <c r="T27" s="21">
        <f>IF(S27&lt;&gt;0,S27+'Basic Price Adjustment'!$E50,"")</f>
        <v>127.9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118">
        <v>105</v>
      </c>
      <c r="F28" s="26">
        <f>IF(E28&lt;&gt;0,E28+'Basic Price Adjustment'!$E51,"")</f>
        <v>103.82</v>
      </c>
      <c r="G28" s="31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111.32</v>
      </c>
      <c r="S28" s="143">
        <v>120</v>
      </c>
      <c r="T28" s="26">
        <f>IF(S28&lt;&gt;0,S28+'Basic Price Adjustment'!$E51,"")</f>
        <v>118.82</v>
      </c>
    </row>
  </sheetData>
  <mergeCells count="45">
    <mergeCell ref="E7:F7"/>
    <mergeCell ref="G7:H7"/>
    <mergeCell ref="G6:H6"/>
    <mergeCell ref="E6:F6"/>
    <mergeCell ref="K6:L6"/>
    <mergeCell ref="I6:J6"/>
    <mergeCell ref="K7:L7"/>
    <mergeCell ref="I7:J7"/>
    <mergeCell ref="O8:P8"/>
    <mergeCell ref="S7:T7"/>
    <mergeCell ref="S8:T8"/>
    <mergeCell ref="O4:P4"/>
    <mergeCell ref="I5:N5"/>
    <mergeCell ref="M7:N7"/>
    <mergeCell ref="M6:N6"/>
    <mergeCell ref="O7:P7"/>
    <mergeCell ref="O6:P6"/>
    <mergeCell ref="Q7:R7"/>
    <mergeCell ref="Q8:R8"/>
    <mergeCell ref="E8:F8"/>
    <mergeCell ref="G8:H8"/>
    <mergeCell ref="K8:L8"/>
    <mergeCell ref="I8:J8"/>
    <mergeCell ref="M8:N8"/>
    <mergeCell ref="E2:F2"/>
    <mergeCell ref="I2:N2"/>
    <mergeCell ref="O2:P2"/>
    <mergeCell ref="S2:T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S6:T6"/>
    <mergeCell ref="C7:D7"/>
    <mergeCell ref="C8:D8"/>
    <mergeCell ref="Q2:R2"/>
    <mergeCell ref="Q4:R4"/>
    <mergeCell ref="Q6:R6"/>
    <mergeCell ref="O3:R3"/>
    <mergeCell ref="O5:R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12" width="11.7109375" style="3" bestFit="1" customWidth="1"/>
    <col min="13" max="20" width="11.7109375" style="1" customWidth="1"/>
    <col min="21" max="16384" width="9.140625" style="3"/>
  </cols>
  <sheetData>
    <row r="2" spans="1:20" ht="15" customHeight="1" thickBot="1" x14ac:dyDescent="0.25">
      <c r="C2" s="186" t="s">
        <v>297</v>
      </c>
      <c r="D2" s="186"/>
      <c r="E2" s="155" t="s">
        <v>308</v>
      </c>
      <c r="F2" s="155"/>
      <c r="G2" s="155"/>
      <c r="H2" s="155"/>
      <c r="I2" s="200" t="s">
        <v>299</v>
      </c>
      <c r="J2" s="200"/>
      <c r="K2" s="137"/>
      <c r="L2" s="137"/>
      <c r="M2" s="155" t="s">
        <v>298</v>
      </c>
      <c r="N2" s="155"/>
      <c r="O2" s="155"/>
      <c r="P2" s="155"/>
      <c r="Q2" s="155"/>
      <c r="R2" s="155"/>
      <c r="S2" s="155"/>
      <c r="T2" s="155"/>
    </row>
    <row r="3" spans="1:20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174">
        <v>203375</v>
      </c>
      <c r="F3" s="175"/>
      <c r="G3" s="175"/>
      <c r="H3" s="176"/>
      <c r="I3" s="58">
        <v>205613</v>
      </c>
      <c r="J3" s="52"/>
      <c r="K3" s="59"/>
      <c r="L3" s="59"/>
      <c r="M3" s="58">
        <v>203089</v>
      </c>
      <c r="N3" s="59"/>
      <c r="O3" s="59"/>
      <c r="P3" s="59"/>
      <c r="Q3" s="59"/>
      <c r="R3" s="52"/>
      <c r="S3" s="59"/>
      <c r="T3" s="52"/>
    </row>
    <row r="4" spans="1:20" s="27" customFormat="1" ht="30" customHeight="1" thickBot="1" x14ac:dyDescent="0.25">
      <c r="A4" s="164"/>
      <c r="B4" s="165"/>
      <c r="C4" s="60"/>
      <c r="D4" s="61"/>
      <c r="E4" s="178"/>
      <c r="F4" s="187"/>
      <c r="G4" s="178"/>
      <c r="H4" s="179"/>
      <c r="I4" s="63"/>
      <c r="J4" s="64"/>
      <c r="K4" s="65"/>
      <c r="L4" s="80"/>
      <c r="M4" s="60"/>
      <c r="N4" s="61"/>
      <c r="O4" s="61"/>
      <c r="P4" s="61"/>
      <c r="Q4" s="61"/>
      <c r="R4" s="62"/>
      <c r="S4" s="61"/>
      <c r="T4" s="62"/>
    </row>
    <row r="5" spans="1:20" s="27" customFormat="1" ht="30" customHeight="1" thickBot="1" x14ac:dyDescent="0.25">
      <c r="A5" s="164"/>
      <c r="B5" s="166" t="s">
        <v>11</v>
      </c>
      <c r="C5" s="174" t="s">
        <v>126</v>
      </c>
      <c r="D5" s="176"/>
      <c r="E5" s="197" t="s">
        <v>60</v>
      </c>
      <c r="F5" s="198"/>
      <c r="G5" s="198"/>
      <c r="H5" s="199"/>
      <c r="I5" s="66" t="s">
        <v>27</v>
      </c>
      <c r="J5" s="67"/>
      <c r="K5" s="81"/>
      <c r="L5" s="82"/>
      <c r="M5" s="58" t="s">
        <v>28</v>
      </c>
      <c r="N5" s="59"/>
      <c r="O5" s="59"/>
      <c r="P5" s="59"/>
      <c r="Q5" s="59"/>
      <c r="R5" s="52"/>
      <c r="S5" s="59"/>
      <c r="T5" s="52"/>
    </row>
    <row r="6" spans="1:20" s="27" customFormat="1" ht="30" customHeight="1" thickBot="1" x14ac:dyDescent="0.25">
      <c r="A6" s="164"/>
      <c r="B6" s="167"/>
      <c r="C6" s="168" t="s">
        <v>127</v>
      </c>
      <c r="D6" s="177"/>
      <c r="E6" s="172" t="s">
        <v>123</v>
      </c>
      <c r="F6" s="173"/>
      <c r="G6" s="192" t="s">
        <v>49</v>
      </c>
      <c r="H6" s="193"/>
      <c r="I6" s="172" t="s">
        <v>31</v>
      </c>
      <c r="J6" s="173"/>
      <c r="K6" s="172" t="s">
        <v>32</v>
      </c>
      <c r="L6" s="173"/>
      <c r="M6" s="172" t="s">
        <v>40</v>
      </c>
      <c r="N6" s="173"/>
      <c r="O6" s="172" t="s">
        <v>41</v>
      </c>
      <c r="P6" s="173"/>
      <c r="Q6" s="172" t="s">
        <v>124</v>
      </c>
      <c r="R6" s="173"/>
      <c r="S6" s="174" t="s">
        <v>49</v>
      </c>
      <c r="T6" s="176"/>
    </row>
    <row r="7" spans="1:20" ht="20.100000000000001" customHeight="1" x14ac:dyDescent="0.2">
      <c r="A7" s="164"/>
      <c r="B7" s="23" t="s">
        <v>15</v>
      </c>
      <c r="C7" s="170" t="s">
        <v>128</v>
      </c>
      <c r="D7" s="194"/>
      <c r="E7" s="182" t="s">
        <v>135</v>
      </c>
      <c r="F7" s="183"/>
      <c r="G7" s="182" t="s">
        <v>326</v>
      </c>
      <c r="H7" s="183"/>
      <c r="I7" s="182" t="s">
        <v>42</v>
      </c>
      <c r="J7" s="183"/>
      <c r="K7" s="182" t="s">
        <v>89</v>
      </c>
      <c r="L7" s="183"/>
      <c r="M7" s="182" t="s">
        <v>43</v>
      </c>
      <c r="N7" s="183"/>
      <c r="O7" s="182" t="s">
        <v>16</v>
      </c>
      <c r="P7" s="183"/>
      <c r="Q7" s="205">
        <v>38.824260000000002</v>
      </c>
      <c r="R7" s="206"/>
      <c r="S7" s="205">
        <v>39.250279999999997</v>
      </c>
      <c r="T7" s="206"/>
    </row>
    <row r="8" spans="1:20" ht="20.100000000000001" customHeight="1" thickBot="1" x14ac:dyDescent="0.25">
      <c r="A8" s="165"/>
      <c r="B8" s="24"/>
      <c r="C8" s="195" t="s">
        <v>129</v>
      </c>
      <c r="D8" s="196"/>
      <c r="E8" s="184" t="s">
        <v>136</v>
      </c>
      <c r="F8" s="185"/>
      <c r="G8" s="184" t="s">
        <v>327</v>
      </c>
      <c r="H8" s="185"/>
      <c r="I8" s="184" t="s">
        <v>37</v>
      </c>
      <c r="J8" s="185"/>
      <c r="K8" s="184" t="s">
        <v>100</v>
      </c>
      <c r="L8" s="185"/>
      <c r="M8" s="184" t="s">
        <v>44</v>
      </c>
      <c r="N8" s="185"/>
      <c r="O8" s="184" t="s">
        <v>45</v>
      </c>
      <c r="P8" s="185"/>
      <c r="Q8" s="211">
        <v>-81.750870000000006</v>
      </c>
      <c r="R8" s="212"/>
      <c r="S8" s="211">
        <v>-81.530209999999997</v>
      </c>
      <c r="T8" s="212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78.36</v>
      </c>
      <c r="E10" s="129">
        <v>82</v>
      </c>
      <c r="F10" s="25">
        <f>IF(E10&lt;&gt;0,E10+'Basic Price Adjustment'!$E33,"")</f>
        <v>81.42</v>
      </c>
      <c r="G10" s="129">
        <v>85.5</v>
      </c>
      <c r="H10" s="25">
        <f>IF(G10&lt;&gt;0,G10+'Basic Price Adjustment'!$E33,"")</f>
        <v>84.92</v>
      </c>
      <c r="I10" s="129">
        <v>72</v>
      </c>
      <c r="J10" s="25">
        <f>IF(I10&lt;&gt;0,I10+'Basic Price Adjustment'!$E33,"")</f>
        <v>71.42</v>
      </c>
      <c r="K10" s="129">
        <v>62</v>
      </c>
      <c r="L10" s="25">
        <f>IF(K10&lt;&gt;0,K10+'Basic Price Adjustment'!$E33,"")</f>
        <v>61.42</v>
      </c>
      <c r="M10" s="129">
        <v>86.5</v>
      </c>
      <c r="N10" s="25">
        <f>IF(M10&lt;&gt;0,M10+'Basic Price Adjustment'!$E33,"")</f>
        <v>85.92</v>
      </c>
      <c r="O10" s="129">
        <v>86.5</v>
      </c>
      <c r="P10" s="25">
        <f>IF(O10&lt;&gt;0,O10+'Basic Price Adjustment'!$E33,"")</f>
        <v>85.92</v>
      </c>
      <c r="Q10" s="129"/>
      <c r="R10" s="25" t="str">
        <f>IF(Q10&lt;&gt;0,Q10+'Basic Price Adjustment'!$E33,"")</f>
        <v/>
      </c>
      <c r="S10" s="129">
        <v>91</v>
      </c>
      <c r="T10" s="25">
        <f>IF(S10&lt;&gt;0,S10+'Basic Price Adjustment'!$E33,"")</f>
        <v>90.42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79.23</v>
      </c>
      <c r="E11" s="117">
        <v>88</v>
      </c>
      <c r="F11" s="21">
        <f>IF(E11&lt;&gt;0,E11+'Basic Price Adjustment'!$E34,"")</f>
        <v>87.34</v>
      </c>
      <c r="G11" s="117">
        <v>88.75</v>
      </c>
      <c r="H11" s="21">
        <f>IF(G11&lt;&gt;0,G11+'Basic Price Adjustment'!$E34,"")</f>
        <v>88.09</v>
      </c>
      <c r="I11" s="117">
        <v>79</v>
      </c>
      <c r="J11" s="21">
        <f>IF(I11&lt;&gt;0,I11+'Basic Price Adjustment'!$E34,"")</f>
        <v>78.34</v>
      </c>
      <c r="K11" s="117">
        <v>68</v>
      </c>
      <c r="L11" s="21">
        <f>IF(K11&lt;&gt;0,K11+'Basic Price Adjustment'!$E34,"")</f>
        <v>67.34</v>
      </c>
      <c r="M11" s="117">
        <v>86.5</v>
      </c>
      <c r="N11" s="21">
        <f>IF(M11&lt;&gt;0,M11+'Basic Price Adjustment'!$E34,"")</f>
        <v>85.84</v>
      </c>
      <c r="O11" s="117">
        <v>86.5</v>
      </c>
      <c r="P11" s="21">
        <f>IF(O11&lt;&gt;0,O11+'Basic Price Adjustment'!$E34,"")</f>
        <v>85.84</v>
      </c>
      <c r="Q11" s="117"/>
      <c r="R11" s="21" t="str">
        <f>IF(Q11&lt;&gt;0,Q11+'Basic Price Adjustment'!$E34,"")</f>
        <v/>
      </c>
      <c r="S11" s="117">
        <v>94</v>
      </c>
      <c r="T11" s="21">
        <f>IF(S11&lt;&gt;0,S11+'Basic Price Adjustment'!$E34,"")</f>
        <v>93.34</v>
      </c>
    </row>
    <row r="12" spans="1:2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79.959999999999994</v>
      </c>
      <c r="E12" s="117">
        <v>88</v>
      </c>
      <c r="F12" s="22">
        <f>IF(E12&lt;&gt;0,E12+'Basic Price Adjustment'!$E35,"")</f>
        <v>87.24</v>
      </c>
      <c r="G12" s="117">
        <v>88</v>
      </c>
      <c r="H12" s="22">
        <f>IF(G12&lt;&gt;0,G12+'Basic Price Adjustment'!$E35,"")</f>
        <v>87.24</v>
      </c>
      <c r="I12" s="117">
        <v>77</v>
      </c>
      <c r="J12" s="22">
        <f>IF(I12&lt;&gt;0,I12+'Basic Price Adjustment'!$E35,"")</f>
        <v>76.239999999999995</v>
      </c>
      <c r="K12" s="117">
        <v>66</v>
      </c>
      <c r="L12" s="22">
        <f>IF(K12&lt;&gt;0,K12+'Basic Price Adjustment'!$E35,"")</f>
        <v>65.239999999999995</v>
      </c>
      <c r="M12" s="117">
        <v>88</v>
      </c>
      <c r="N12" s="22">
        <f>IF(M12&lt;&gt;0,M12+'Basic Price Adjustment'!$E35,"")</f>
        <v>87.24</v>
      </c>
      <c r="O12" s="117">
        <v>88</v>
      </c>
      <c r="P12" s="22">
        <f>IF(O12&lt;&gt;0,O12+'Basic Price Adjustment'!$E35,"")</f>
        <v>87.24</v>
      </c>
      <c r="Q12" s="117">
        <v>96</v>
      </c>
      <c r="R12" s="22">
        <f>IF(Q12&lt;&gt;0,Q12+'Basic Price Adjustment'!$E35,"")</f>
        <v>95.24</v>
      </c>
      <c r="S12" s="117">
        <v>94</v>
      </c>
      <c r="T12" s="22">
        <f>IF(S12&lt;&gt;0,S12+'Basic Price Adjustment'!$E35,"")</f>
        <v>93.24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79.959999999999994</v>
      </c>
      <c r="E13" s="117">
        <v>88</v>
      </c>
      <c r="F13" s="21">
        <f>IF(E13&lt;&gt;0,E13+'Basic Price Adjustment'!$E36,"")</f>
        <v>87.24</v>
      </c>
      <c r="G13" s="117">
        <v>88</v>
      </c>
      <c r="H13" s="21">
        <f>IF(G13&lt;&gt;0,G13+'Basic Price Adjustment'!$E36,"")</f>
        <v>87.24</v>
      </c>
      <c r="I13" s="117">
        <v>77</v>
      </c>
      <c r="J13" s="21">
        <f>IF(I13&lt;&gt;0,I13+'Basic Price Adjustment'!$E36,"")</f>
        <v>76.239999999999995</v>
      </c>
      <c r="K13" s="117">
        <v>66</v>
      </c>
      <c r="L13" s="21">
        <f>IF(K13&lt;&gt;0,K13+'Basic Price Adjustment'!$E36,"")</f>
        <v>65.239999999999995</v>
      </c>
      <c r="M13" s="117">
        <v>88</v>
      </c>
      <c r="N13" s="21">
        <f>IF(M13&lt;&gt;0,M13+'Basic Price Adjustment'!$E36,"")</f>
        <v>87.24</v>
      </c>
      <c r="O13" s="117">
        <v>88</v>
      </c>
      <c r="P13" s="21">
        <f>IF(O13&lt;&gt;0,O13+'Basic Price Adjustment'!$E36,"")</f>
        <v>87.24</v>
      </c>
      <c r="Q13" s="117">
        <v>96</v>
      </c>
      <c r="R13" s="21">
        <f>IF(Q13&lt;&gt;0,Q13+'Basic Price Adjustment'!$E36,"")</f>
        <v>95.24</v>
      </c>
      <c r="S13" s="117">
        <v>94</v>
      </c>
      <c r="T13" s="21">
        <f>IF(S13&lt;&gt;0,S13+'Basic Price Adjustment'!$E36,"")</f>
        <v>93.24</v>
      </c>
    </row>
    <row r="14" spans="1:2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80.599999999999994</v>
      </c>
      <c r="E14" s="117">
        <v>88</v>
      </c>
      <c r="F14" s="22">
        <f>IF(E14&lt;&gt;0,E14+'Basic Price Adjustment'!$E37,"")</f>
        <v>87.21</v>
      </c>
      <c r="G14" s="117">
        <v>89.25</v>
      </c>
      <c r="H14" s="22">
        <f>IF(G14&lt;&gt;0,G14+'Basic Price Adjustment'!$E37,"")</f>
        <v>88.46</v>
      </c>
      <c r="I14" s="117">
        <v>77</v>
      </c>
      <c r="J14" s="22">
        <f>IF(I14&lt;&gt;0,I14+'Basic Price Adjustment'!$E37,"")</f>
        <v>76.209999999999994</v>
      </c>
      <c r="K14" s="117">
        <v>66</v>
      </c>
      <c r="L14" s="22">
        <f>IF(K14&lt;&gt;0,K14+'Basic Price Adjustment'!$E37,"")</f>
        <v>65.209999999999994</v>
      </c>
      <c r="M14" s="117">
        <v>88</v>
      </c>
      <c r="N14" s="22">
        <f>IF(M14&lt;&gt;0,M14+'Basic Price Adjustment'!$E37,"")</f>
        <v>87.21</v>
      </c>
      <c r="O14" s="117">
        <v>88</v>
      </c>
      <c r="P14" s="22">
        <f>IF(O14&lt;&gt;0,O14+'Basic Price Adjustment'!$E37,"")</f>
        <v>87.21</v>
      </c>
      <c r="Q14" s="117">
        <v>96</v>
      </c>
      <c r="R14" s="22">
        <f>IF(Q14&lt;&gt;0,Q14+'Basic Price Adjustment'!$E37,"")</f>
        <v>95.21</v>
      </c>
      <c r="S14" s="117">
        <v>95</v>
      </c>
      <c r="T14" s="22">
        <f>IF(S14&lt;&gt;0,S14+'Basic Price Adjustment'!$E37,"")</f>
        <v>94.21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90.44</v>
      </c>
      <c r="E15" s="117">
        <v>100</v>
      </c>
      <c r="F15" s="21">
        <f>IF(E15&lt;&gt;0,E15+'Basic Price Adjustment'!$E38,"")</f>
        <v>99.22</v>
      </c>
      <c r="G15" s="117">
        <v>102.75</v>
      </c>
      <c r="H15" s="21">
        <f>IF(G15&lt;&gt;0,G15+'Basic Price Adjustment'!$E38,"")</f>
        <v>101.97</v>
      </c>
      <c r="I15" s="117">
        <v>92</v>
      </c>
      <c r="J15" s="21">
        <f>IF(I15&lt;&gt;0,I15+'Basic Price Adjustment'!$E38,"")</f>
        <v>91.22</v>
      </c>
      <c r="K15" s="117">
        <v>87</v>
      </c>
      <c r="L15" s="21">
        <f>IF(K15&lt;&gt;0,K15+'Basic Price Adjustment'!$E38,"")</f>
        <v>86.22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  <c r="S15" s="117">
        <v>109</v>
      </c>
      <c r="T15" s="21">
        <f>IF(S15&lt;&gt;0,S15+'Basic Price Adjustment'!$E38,"")</f>
        <v>108.22</v>
      </c>
    </row>
    <row r="16" spans="1:2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82.830000000000013</v>
      </c>
      <c r="E16" s="117">
        <v>88</v>
      </c>
      <c r="F16" s="22">
        <f>IF(E16&lt;&gt;0,E16+'Basic Price Adjustment'!$E39,"")</f>
        <v>87.29</v>
      </c>
      <c r="G16" s="117">
        <v>89.25</v>
      </c>
      <c r="H16" s="22">
        <f>IF(G16&lt;&gt;0,G16+'Basic Price Adjustment'!$E39,"")</f>
        <v>88.54</v>
      </c>
      <c r="I16" s="117">
        <v>79</v>
      </c>
      <c r="J16" s="22">
        <f>IF(I16&lt;&gt;0,I16+'Basic Price Adjustment'!$E39,"")</f>
        <v>78.290000000000006</v>
      </c>
      <c r="K16" s="117">
        <v>69</v>
      </c>
      <c r="L16" s="22">
        <f>IF(K16&lt;&gt;0,K16+'Basic Price Adjustment'!$E39,"")</f>
        <v>68.290000000000006</v>
      </c>
      <c r="M16" s="117">
        <v>91.5</v>
      </c>
      <c r="N16" s="22">
        <f>IF(M16&lt;&gt;0,M16+'Basic Price Adjustment'!$E39,"")</f>
        <v>90.79</v>
      </c>
      <c r="O16" s="117">
        <v>91.5</v>
      </c>
      <c r="P16" s="22">
        <f>IF(O16&lt;&gt;0,O16+'Basic Price Adjustment'!$E39,"")</f>
        <v>90.79</v>
      </c>
      <c r="Q16" s="117"/>
      <c r="R16" s="22" t="str">
        <f>IF(Q16&lt;&gt;0,Q16+'Basic Price Adjustment'!$E39,"")</f>
        <v/>
      </c>
      <c r="S16" s="117">
        <v>95</v>
      </c>
      <c r="T16" s="22">
        <f>IF(S16&lt;&gt;0,S16+'Basic Price Adjustment'!$E39,"")</f>
        <v>94.29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87.149999999999991</v>
      </c>
      <c r="E17" s="117">
        <v>92</v>
      </c>
      <c r="F17" s="21">
        <f>IF(E17&lt;&gt;0,E17+'Basic Price Adjustment'!$E40,"")</f>
        <v>91.05</v>
      </c>
      <c r="G17" s="117">
        <v>92.25</v>
      </c>
      <c r="H17" s="21">
        <f>IF(G17&lt;&gt;0,G17+'Basic Price Adjustment'!$E40,"")</f>
        <v>91.3</v>
      </c>
      <c r="I17" s="117">
        <v>80.5</v>
      </c>
      <c r="J17" s="21">
        <f>IF(I17&lt;&gt;0,I17+'Basic Price Adjustment'!$E40,"")</f>
        <v>79.55</v>
      </c>
      <c r="K17" s="117">
        <v>73.5</v>
      </c>
      <c r="L17" s="21">
        <f>IF(K17&lt;&gt;0,K17+'Basic Price Adjustment'!$E40,"")</f>
        <v>72.55</v>
      </c>
      <c r="M17" s="117">
        <v>95.5</v>
      </c>
      <c r="N17" s="21">
        <f>IF(M17&lt;&gt;0,M17+'Basic Price Adjustment'!$E40,"")</f>
        <v>94.55</v>
      </c>
      <c r="O17" s="117">
        <v>95.5</v>
      </c>
      <c r="P17" s="21">
        <f>IF(O17&lt;&gt;0,O17+'Basic Price Adjustment'!$E40,"")</f>
        <v>94.55</v>
      </c>
      <c r="Q17" s="117">
        <v>100</v>
      </c>
      <c r="R17" s="21">
        <f>IF(Q17&lt;&gt;0,Q17+'Basic Price Adjustment'!$E40,"")</f>
        <v>99.05</v>
      </c>
      <c r="S17" s="117">
        <v>98</v>
      </c>
      <c r="T17" s="21">
        <f>IF(S17&lt;&gt;0,S17+'Basic Price Adjustment'!$E40,"")</f>
        <v>97.05</v>
      </c>
    </row>
    <row r="18" spans="1:2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96.63</v>
      </c>
      <c r="E18" s="117">
        <v>103</v>
      </c>
      <c r="F18" s="22">
        <f>IF(E18&lt;&gt;0,E18+'Basic Price Adjustment'!$E41,"")</f>
        <v>102.06</v>
      </c>
      <c r="G18" s="117">
        <v>102.75</v>
      </c>
      <c r="H18" s="22">
        <f>IF(G18&lt;&gt;0,G18+'Basic Price Adjustment'!$E41,"")</f>
        <v>101.81</v>
      </c>
      <c r="I18" s="117">
        <v>82.5</v>
      </c>
      <c r="J18" s="22">
        <f>IF(I18&lt;&gt;0,I18+'Basic Price Adjustment'!$E41,"")</f>
        <v>81.56</v>
      </c>
      <c r="K18" s="117">
        <v>75.5</v>
      </c>
      <c r="L18" s="22">
        <f>IF(K18&lt;&gt;0,K18+'Basic Price Adjustment'!$E41,"")</f>
        <v>74.56</v>
      </c>
      <c r="M18" s="117">
        <v>107.5</v>
      </c>
      <c r="N18" s="22">
        <f>IF(M18&lt;&gt;0,M18+'Basic Price Adjustment'!$E41,"")</f>
        <v>106.56</v>
      </c>
      <c r="O18" s="117">
        <v>107.5</v>
      </c>
      <c r="P18" s="22">
        <f>IF(O18&lt;&gt;0,O18+'Basic Price Adjustment'!$E41,"")</f>
        <v>106.56</v>
      </c>
      <c r="Q18" s="117"/>
      <c r="R18" s="22" t="str">
        <f>IF(Q18&lt;&gt;0,Q18+'Basic Price Adjustment'!$E41,"")</f>
        <v/>
      </c>
      <c r="S18" s="117">
        <v>109</v>
      </c>
      <c r="T18" s="22">
        <f>IF(S18&lt;&gt;0,S18+'Basic Price Adjustment'!$E41,"")</f>
        <v>108.06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87.16</v>
      </c>
      <c r="E19" s="117">
        <v>92</v>
      </c>
      <c r="F19" s="21">
        <f>IF(E19&lt;&gt;0,E19+'Basic Price Adjustment'!$E42,"")</f>
        <v>91.06</v>
      </c>
      <c r="G19" s="117">
        <v>91.5</v>
      </c>
      <c r="H19" s="21">
        <f>IF(G19&lt;&gt;0,G19+'Basic Price Adjustment'!$E42,"")</f>
        <v>90.56</v>
      </c>
      <c r="I19" s="117">
        <v>80.5</v>
      </c>
      <c r="J19" s="21">
        <f>IF(I19&lt;&gt;0,I19+'Basic Price Adjustment'!$E42,"")</f>
        <v>79.56</v>
      </c>
      <c r="K19" s="117">
        <v>73.5</v>
      </c>
      <c r="L19" s="21">
        <f>IF(K19&lt;&gt;0,K19+'Basic Price Adjustment'!$E42,"")</f>
        <v>72.56</v>
      </c>
      <c r="M19" s="117">
        <v>95.5</v>
      </c>
      <c r="N19" s="21">
        <f>IF(M19&lt;&gt;0,M19+'Basic Price Adjustment'!$E42,"")</f>
        <v>94.56</v>
      </c>
      <c r="O19" s="117">
        <v>95.5</v>
      </c>
      <c r="P19" s="21">
        <f>IF(O19&lt;&gt;0,O19+'Basic Price Adjustment'!$E42,"")</f>
        <v>94.56</v>
      </c>
      <c r="Q19" s="117">
        <v>100</v>
      </c>
      <c r="R19" s="21">
        <f>IF(Q19&lt;&gt;0,Q19+'Basic Price Adjustment'!$E42,"")</f>
        <v>99.06</v>
      </c>
      <c r="S19" s="117">
        <v>97</v>
      </c>
      <c r="T19" s="21">
        <f>IF(S19&lt;&gt;0,S19+'Basic Price Adjustment'!$E42,"")</f>
        <v>96.06</v>
      </c>
    </row>
    <row r="20" spans="1:2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96.649999999999991</v>
      </c>
      <c r="E20" s="117">
        <v>100</v>
      </c>
      <c r="F20" s="22">
        <f>IF(E20&lt;&gt;0,E20+'Basic Price Adjustment'!$E43,"")</f>
        <v>99.08</v>
      </c>
      <c r="G20" s="117">
        <v>101.75</v>
      </c>
      <c r="H20" s="22">
        <f>IF(G20&lt;&gt;0,G20+'Basic Price Adjustment'!$E43,"")</f>
        <v>100.83</v>
      </c>
      <c r="I20" s="117">
        <v>100</v>
      </c>
      <c r="J20" s="22">
        <f>IF(I20&lt;&gt;0,I20+'Basic Price Adjustment'!$E43,"")</f>
        <v>99.08</v>
      </c>
      <c r="K20" s="117">
        <v>93</v>
      </c>
      <c r="L20" s="22">
        <f>IF(K20&lt;&gt;0,K20+'Basic Price Adjustment'!$E43,"")</f>
        <v>92.08</v>
      </c>
      <c r="M20" s="117">
        <v>104.5</v>
      </c>
      <c r="N20" s="22">
        <f>IF(M20&lt;&gt;0,M20+'Basic Price Adjustment'!$E43,"")</f>
        <v>103.58</v>
      </c>
      <c r="O20" s="117">
        <v>104.5</v>
      </c>
      <c r="P20" s="22">
        <f>IF(O20&lt;&gt;0,O20+'Basic Price Adjustment'!$E43,"")</f>
        <v>103.58</v>
      </c>
      <c r="Q20" s="117"/>
      <c r="R20" s="22" t="str">
        <f>IF(Q20&lt;&gt;0,Q20+'Basic Price Adjustment'!$E43,"")</f>
        <v/>
      </c>
      <c r="S20" s="117">
        <v>108</v>
      </c>
      <c r="T20" s="22">
        <f>IF(S20&lt;&gt;0,S20+'Basic Price Adjustment'!$E43,"")</f>
        <v>107.08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117.72999999999999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102.82</v>
      </c>
      <c r="I21" s="117">
        <v>112</v>
      </c>
      <c r="J21" s="21">
        <f>IF(I21&lt;&gt;0,I21+'Basic Price Adjustment'!$E44,"")</f>
        <v>110.82</v>
      </c>
      <c r="K21" s="117">
        <v>95</v>
      </c>
      <c r="L21" s="21">
        <f>IF(K21&lt;&gt;0,K21+'Basic Price Adjustment'!$E44,"")</f>
        <v>93.82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  <c r="S21" s="117">
        <v>111</v>
      </c>
      <c r="T21" s="21">
        <f>IF(S21&lt;&gt;0,S21+'Basic Price Adjustment'!$E44,"")</f>
        <v>109.82</v>
      </c>
    </row>
    <row r="22" spans="1:2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117.84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102.89</v>
      </c>
      <c r="I22" s="117">
        <v>124</v>
      </c>
      <c r="J22" s="22">
        <f>IF(I22&lt;&gt;0,I22+'Basic Price Adjustment'!$E45,"")</f>
        <v>122.89</v>
      </c>
      <c r="K22" s="117">
        <v>116</v>
      </c>
      <c r="L22" s="22">
        <f>IF(K22&lt;&gt;0,K22+'Basic Price Adjustment'!$E45,"")</f>
        <v>114.89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  <c r="S22" s="117">
        <v>111</v>
      </c>
      <c r="T22" s="22">
        <f>IF(S22&lt;&gt;0,S22+'Basic Price Adjustment'!$E45,"")</f>
        <v>109.89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112.81</v>
      </c>
      <c r="E23" s="117">
        <v>102</v>
      </c>
      <c r="F23" s="21">
        <f>IF(E23&lt;&gt;0,E23+'Basic Price Adjustment'!$E46,"")</f>
        <v>100.87</v>
      </c>
      <c r="G23" s="117">
        <v>104</v>
      </c>
      <c r="H23" s="21">
        <f>IF(G23&lt;&gt;0,G23+'Basic Price Adjustment'!$E46,"")</f>
        <v>102.87</v>
      </c>
      <c r="I23" s="117">
        <v>110</v>
      </c>
      <c r="J23" s="21">
        <f>IF(I23&lt;&gt;0,I23+'Basic Price Adjustment'!$E46,"")</f>
        <v>108.87</v>
      </c>
      <c r="K23" s="117">
        <v>94</v>
      </c>
      <c r="L23" s="21">
        <f>IF(K23&lt;&gt;0,K23+'Basic Price Adjustment'!$E46,"")</f>
        <v>92.87</v>
      </c>
      <c r="M23" s="117">
        <v>113.5</v>
      </c>
      <c r="N23" s="21">
        <f>IF(M23&lt;&gt;0,M23+'Basic Price Adjustment'!$E46,"")</f>
        <v>112.37</v>
      </c>
      <c r="O23" s="117">
        <v>113.5</v>
      </c>
      <c r="P23" s="21">
        <f>IF(O23&lt;&gt;0,O23+'Basic Price Adjustment'!$E46,"")</f>
        <v>112.37</v>
      </c>
      <c r="Q23" s="117">
        <v>110</v>
      </c>
      <c r="R23" s="21">
        <f>IF(Q23&lt;&gt;0,Q23+'Basic Price Adjustment'!$E46,"")</f>
        <v>108.87</v>
      </c>
      <c r="S23" s="117">
        <v>111</v>
      </c>
      <c r="T23" s="21">
        <f>IF(S23&lt;&gt;0,S23+'Basic Price Adjustment'!$E46,"")</f>
        <v>109.87</v>
      </c>
    </row>
    <row r="24" spans="1:2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117.76</v>
      </c>
      <c r="E24" s="117">
        <v>104</v>
      </c>
      <c r="F24" s="22">
        <f>IF(E24&lt;&gt;0,E24+'Basic Price Adjustment'!$E47,"")</f>
        <v>102.84</v>
      </c>
      <c r="G24" s="117">
        <v>104</v>
      </c>
      <c r="H24" s="22">
        <f>IF(G24&lt;&gt;0,G24+'Basic Price Adjustment'!$E47,"")</f>
        <v>102.84</v>
      </c>
      <c r="I24" s="117">
        <v>121</v>
      </c>
      <c r="J24" s="22">
        <f>IF(I24&lt;&gt;0,I24+'Basic Price Adjustment'!$E47,"")</f>
        <v>119.84</v>
      </c>
      <c r="K24" s="117">
        <v>120</v>
      </c>
      <c r="L24" s="22">
        <f>IF(K24&lt;&gt;0,K24+'Basic Price Adjustment'!$E47,"")</f>
        <v>118.84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  <c r="S24" s="117">
        <v>111</v>
      </c>
      <c r="T24" s="22">
        <f>IF(S24&lt;&gt;0,S24+'Basic Price Adjustment'!$E47,"")</f>
        <v>109.84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95.36</v>
      </c>
      <c r="E25" s="117">
        <v>96</v>
      </c>
      <c r="F25" s="21">
        <f>IF(E25&lt;&gt;0,E25+'Basic Price Adjustment'!$E48,"")</f>
        <v>95.14</v>
      </c>
      <c r="G25" s="117">
        <v>94.25</v>
      </c>
      <c r="H25" s="21">
        <f>IF(G25&lt;&gt;0,G25+'Basic Price Adjustment'!$E48,"")</f>
        <v>93.39</v>
      </c>
      <c r="I25" s="117">
        <v>80</v>
      </c>
      <c r="J25" s="21">
        <f>IF(I25&lt;&gt;0,I25+'Basic Price Adjustment'!$E48,"")</f>
        <v>79.14</v>
      </c>
      <c r="K25" s="117">
        <v>73</v>
      </c>
      <c r="L25" s="21">
        <f>IF(K25&lt;&gt;0,K25+'Basic Price Adjustment'!$E48,"")</f>
        <v>72.14</v>
      </c>
      <c r="M25" s="117">
        <v>103.5</v>
      </c>
      <c r="N25" s="21">
        <f>IF(M25&lt;&gt;0,M25+'Basic Price Adjustment'!$E48,"")</f>
        <v>102.64</v>
      </c>
      <c r="O25" s="117">
        <v>103.5</v>
      </c>
      <c r="P25" s="21">
        <f>IF(O25&lt;&gt;0,O25+'Basic Price Adjustment'!$E48,"")</f>
        <v>102.64</v>
      </c>
      <c r="Q25" s="117"/>
      <c r="R25" s="21" t="str">
        <f>IF(Q25&lt;&gt;0,Q25+'Basic Price Adjustment'!$E48,"")</f>
        <v/>
      </c>
      <c r="S25" s="117">
        <v>100</v>
      </c>
      <c r="T25" s="21">
        <f>IF(S25&lt;&gt;0,S25+'Basic Price Adjustment'!$E48,"")</f>
        <v>99.14</v>
      </c>
    </row>
    <row r="26" spans="1:2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95.36</v>
      </c>
      <c r="E26" s="117">
        <v>102</v>
      </c>
      <c r="F26" s="22">
        <f>IF(E26&lt;&gt;0,E26+'Basic Price Adjustment'!$E49,"")</f>
        <v>101.14</v>
      </c>
      <c r="G26" s="117">
        <v>104.75</v>
      </c>
      <c r="H26" s="22">
        <f>IF(G26&lt;&gt;0,G26+'Basic Price Adjustment'!$E49,"")</f>
        <v>103.89</v>
      </c>
      <c r="I26" s="117">
        <v>102</v>
      </c>
      <c r="J26" s="22">
        <f>IF(I26&lt;&gt;0,I26+'Basic Price Adjustment'!$E49,"")</f>
        <v>101.14</v>
      </c>
      <c r="K26" s="117">
        <v>97</v>
      </c>
      <c r="L26" s="22">
        <f>IF(K26&lt;&gt;0,K26+'Basic Price Adjustment'!$E49,"")</f>
        <v>96.14</v>
      </c>
      <c r="M26" s="117">
        <v>103.5</v>
      </c>
      <c r="N26" s="22">
        <f>IF(M26&lt;&gt;0,M26+'Basic Price Adjustment'!$E49,"")</f>
        <v>102.64</v>
      </c>
      <c r="O26" s="117">
        <v>103.5</v>
      </c>
      <c r="P26" s="22">
        <f>IF(O26&lt;&gt;0,O26+'Basic Price Adjustment'!$E49,"")</f>
        <v>102.64</v>
      </c>
      <c r="Q26" s="117"/>
      <c r="R26" s="22" t="str">
        <f>IF(Q26&lt;&gt;0,Q26+'Basic Price Adjustment'!$E49,"")</f>
        <v/>
      </c>
      <c r="S26" s="117">
        <v>112</v>
      </c>
      <c r="T26" s="22">
        <f>IF(S26&lt;&gt;0,S26+'Basic Price Adjustment'!$E49,"")</f>
        <v>111.14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>
        <v>129</v>
      </c>
      <c r="T27" s="21">
        <f>IF(S27&lt;&gt;0,S27+'Basic Price Adjustment'!$E50,"")</f>
        <v>127.9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111.32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>
        <v>120</v>
      </c>
      <c r="T28" s="26">
        <f>IF(S28&lt;&gt;0,S28+'Basic Price Adjustment'!$E51,"")</f>
        <v>118.82</v>
      </c>
    </row>
  </sheetData>
  <mergeCells count="40">
    <mergeCell ref="A3:A8"/>
    <mergeCell ref="B3:B4"/>
    <mergeCell ref="B5:B6"/>
    <mergeCell ref="C8:D8"/>
    <mergeCell ref="E8:F8"/>
    <mergeCell ref="M2:T2"/>
    <mergeCell ref="E2:F2"/>
    <mergeCell ref="E4:F4"/>
    <mergeCell ref="E6:F6"/>
    <mergeCell ref="E5:H5"/>
    <mergeCell ref="K7:L7"/>
    <mergeCell ref="K8:L8"/>
    <mergeCell ref="C2:D2"/>
    <mergeCell ref="C5:D5"/>
    <mergeCell ref="C6:D6"/>
    <mergeCell ref="C7:D7"/>
    <mergeCell ref="I2:J2"/>
    <mergeCell ref="E7:F7"/>
    <mergeCell ref="G2:H2"/>
    <mergeCell ref="G4:H4"/>
    <mergeCell ref="G6:H6"/>
    <mergeCell ref="G7:H7"/>
    <mergeCell ref="G8:H8"/>
    <mergeCell ref="E3:H3"/>
    <mergeCell ref="S8:T8"/>
    <mergeCell ref="Q8:R8"/>
    <mergeCell ref="S6:T6"/>
    <mergeCell ref="S7:T7"/>
    <mergeCell ref="I8:J8"/>
    <mergeCell ref="M8:N8"/>
    <mergeCell ref="O8:P8"/>
    <mergeCell ref="Q6:R6"/>
    <mergeCell ref="Q7:R7"/>
    <mergeCell ref="M6:N6"/>
    <mergeCell ref="O6:P6"/>
    <mergeCell ref="I6:J6"/>
    <mergeCell ref="I7:J7"/>
    <mergeCell ref="M7:N7"/>
    <mergeCell ref="O7:P7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I17" sqref="I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55" t="s">
        <v>310</v>
      </c>
      <c r="D2" s="155"/>
      <c r="E2" s="155" t="s">
        <v>311</v>
      </c>
      <c r="F2" s="155"/>
      <c r="G2" s="155" t="s">
        <v>298</v>
      </c>
      <c r="H2" s="155"/>
      <c r="I2" s="155"/>
      <c r="J2" s="155"/>
      <c r="K2" s="155"/>
      <c r="L2" s="155"/>
    </row>
    <row r="3" spans="1:12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174" t="s">
        <v>162</v>
      </c>
      <c r="F3" s="176"/>
      <c r="G3" s="174" t="s">
        <v>153</v>
      </c>
      <c r="H3" s="175"/>
      <c r="I3" s="175"/>
      <c r="J3" s="175"/>
      <c r="K3" s="175"/>
      <c r="L3" s="176"/>
    </row>
    <row r="4" spans="1:12" s="27" customFormat="1" ht="30" customHeight="1" thickBot="1" x14ac:dyDescent="0.25">
      <c r="A4" s="164"/>
      <c r="B4" s="165"/>
      <c r="C4" s="168"/>
      <c r="D4" s="169"/>
      <c r="E4" s="168"/>
      <c r="F4" s="169"/>
      <c r="G4" s="178"/>
      <c r="H4" s="187"/>
      <c r="I4" s="187"/>
      <c r="J4" s="187"/>
      <c r="K4" s="187"/>
      <c r="L4" s="179"/>
    </row>
    <row r="5" spans="1:12" s="27" customFormat="1" ht="30" customHeight="1" x14ac:dyDescent="0.2">
      <c r="A5" s="164"/>
      <c r="B5" s="166" t="s">
        <v>11</v>
      </c>
      <c r="C5" s="174" t="s">
        <v>98</v>
      </c>
      <c r="D5" s="176"/>
      <c r="E5" s="202" t="s">
        <v>97</v>
      </c>
      <c r="F5" s="203"/>
      <c r="G5" s="174" t="s">
        <v>28</v>
      </c>
      <c r="H5" s="175"/>
      <c r="I5" s="175"/>
      <c r="J5" s="175"/>
      <c r="K5" s="175"/>
      <c r="L5" s="176"/>
    </row>
    <row r="6" spans="1:12" s="27" customFormat="1" ht="30" customHeight="1" thickBot="1" x14ac:dyDescent="0.25">
      <c r="A6" s="164"/>
      <c r="B6" s="167"/>
      <c r="C6" s="178" t="s">
        <v>29</v>
      </c>
      <c r="D6" s="179"/>
      <c r="E6" s="178" t="s">
        <v>30</v>
      </c>
      <c r="F6" s="179"/>
      <c r="G6" s="178" t="s">
        <v>92</v>
      </c>
      <c r="H6" s="179"/>
      <c r="I6" s="178" t="s">
        <v>33</v>
      </c>
      <c r="J6" s="179"/>
      <c r="K6" s="168" t="s">
        <v>29</v>
      </c>
      <c r="L6" s="169"/>
    </row>
    <row r="7" spans="1:12" ht="20.100000000000001" customHeight="1" x14ac:dyDescent="0.2">
      <c r="A7" s="164"/>
      <c r="B7" s="23" t="s">
        <v>15</v>
      </c>
      <c r="C7" s="170" t="s">
        <v>91</v>
      </c>
      <c r="D7" s="171"/>
      <c r="E7" s="170" t="s">
        <v>22</v>
      </c>
      <c r="F7" s="171"/>
      <c r="G7" s="170" t="s">
        <v>93</v>
      </c>
      <c r="H7" s="171"/>
      <c r="I7" s="170" t="s">
        <v>35</v>
      </c>
      <c r="J7" s="171"/>
      <c r="K7" s="170">
        <v>37.314920000000001</v>
      </c>
      <c r="L7" s="171"/>
    </row>
    <row r="8" spans="1:12" ht="20.100000000000001" customHeight="1" thickBot="1" x14ac:dyDescent="0.25">
      <c r="A8" s="165"/>
      <c r="B8" s="24"/>
      <c r="C8" s="180" t="s">
        <v>36</v>
      </c>
      <c r="D8" s="181"/>
      <c r="E8" s="180" t="s">
        <v>39</v>
      </c>
      <c r="F8" s="181"/>
      <c r="G8" s="180" t="s">
        <v>94</v>
      </c>
      <c r="H8" s="181"/>
      <c r="I8" s="180" t="s">
        <v>38</v>
      </c>
      <c r="J8" s="181"/>
      <c r="K8" s="195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69.42</v>
      </c>
      <c r="E10" s="129">
        <v>65</v>
      </c>
      <c r="F10" s="25">
        <f>IF(E10&lt;&gt;0,E10+'Basic Price Adjustment'!$E33,"")</f>
        <v>64.42</v>
      </c>
      <c r="G10" s="129">
        <v>86</v>
      </c>
      <c r="H10" s="25">
        <f>IF(G10&lt;&gt;0,G10+'Basic Price Adjustment'!$E33,"")</f>
        <v>85.42</v>
      </c>
      <c r="I10" s="129">
        <v>97.5</v>
      </c>
      <c r="J10" s="25">
        <f>IF(I10&lt;&gt;0,I10+'Basic Price Adjustment'!$E33,"")</f>
        <v>96.92</v>
      </c>
      <c r="K10" s="129">
        <v>78</v>
      </c>
      <c r="L10" s="25">
        <f>IF(K10&lt;&gt;0,K10+'Basic Price Adjustment'!$E33,"")</f>
        <v>77.42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69.34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85.34</v>
      </c>
      <c r="I11" s="117">
        <v>97.5</v>
      </c>
      <c r="J11" s="21">
        <f>IF(I11&lt;&gt;0,I11+'Basic Price Adjustment'!$E34,"")</f>
        <v>96.84</v>
      </c>
      <c r="K11" s="117">
        <v>78</v>
      </c>
      <c r="L11" s="21">
        <f>IF(K11&lt;&gt;0,K11+'Basic Price Adjustment'!$E34,"")</f>
        <v>77.34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79.239999999999995</v>
      </c>
      <c r="E12" s="117">
        <v>74.5</v>
      </c>
      <c r="F12" s="22">
        <f>IF(E12&lt;&gt;0,E12+'Basic Price Adjustment'!$E35,"")</f>
        <v>73.739999999999995</v>
      </c>
      <c r="G12" s="117">
        <v>94</v>
      </c>
      <c r="H12" s="22">
        <f>IF(G12&lt;&gt;0,G12+'Basic Price Adjustment'!$E35,"")</f>
        <v>93.24</v>
      </c>
      <c r="I12" s="117">
        <v>100.5</v>
      </c>
      <c r="J12" s="22">
        <f>IF(I12&lt;&gt;0,I12+'Basic Price Adjustment'!$E35,"")</f>
        <v>99.74</v>
      </c>
      <c r="K12" s="117">
        <v>87.5</v>
      </c>
      <c r="L12" s="22">
        <f>IF(K12&lt;&gt;0,K12+'Basic Price Adjustment'!$E35,"")</f>
        <v>86.74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79.239999999999995</v>
      </c>
      <c r="E13" s="117">
        <v>74.5</v>
      </c>
      <c r="F13" s="21">
        <f>IF(E13&lt;&gt;0,E13+'Basic Price Adjustment'!$E36,"")</f>
        <v>73.739999999999995</v>
      </c>
      <c r="G13" s="117">
        <v>94</v>
      </c>
      <c r="H13" s="21">
        <f>IF(G13&lt;&gt;0,G13+'Basic Price Adjustment'!$E36,"")</f>
        <v>93.24</v>
      </c>
      <c r="I13" s="117">
        <v>100.5</v>
      </c>
      <c r="J13" s="21">
        <f>IF(I13&lt;&gt;0,I13+'Basic Price Adjustment'!$E36,"")</f>
        <v>99.74</v>
      </c>
      <c r="K13" s="117">
        <v>87.5</v>
      </c>
      <c r="L13" s="21">
        <f>IF(K13&lt;&gt;0,K13+'Basic Price Adjustment'!$E36,"")</f>
        <v>86.74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79.209999999999994</v>
      </c>
      <c r="E14" s="117">
        <v>78.5</v>
      </c>
      <c r="F14" s="22">
        <f>IF(E14&lt;&gt;0,E14+'Basic Price Adjustment'!$E37,"")</f>
        <v>77.709999999999994</v>
      </c>
      <c r="G14" s="117">
        <v>94</v>
      </c>
      <c r="H14" s="22">
        <f>IF(G14&lt;&gt;0,G14+'Basic Price Adjustment'!$E37,"")</f>
        <v>93.21</v>
      </c>
      <c r="I14" s="117">
        <v>102.5</v>
      </c>
      <c r="J14" s="22">
        <f>IF(I14&lt;&gt;0,I14+'Basic Price Adjustment'!$E37,"")</f>
        <v>101.71</v>
      </c>
      <c r="K14" s="117">
        <v>87.5</v>
      </c>
      <c r="L14" s="22">
        <f>IF(K14&lt;&gt;0,K14+'Basic Price Adjustment'!$E37,"")</f>
        <v>86.71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79.290000000000006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93.29</v>
      </c>
      <c r="I16" s="117">
        <v>101.25</v>
      </c>
      <c r="J16" s="22">
        <f>IF(I16&lt;&gt;0,I16+'Basic Price Adjustment'!$E39,"")</f>
        <v>100.54</v>
      </c>
      <c r="K16" s="117">
        <v>88</v>
      </c>
      <c r="L16" s="22">
        <f>IF(K16&lt;&gt;0,K16+'Basic Price Adjustment'!$E39,"")</f>
        <v>87.29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81.05</v>
      </c>
      <c r="E17" s="117">
        <v>79.5</v>
      </c>
      <c r="F17" s="21">
        <f>IF(E17&lt;&gt;0,E17+'Basic Price Adjustment'!$E40,"")</f>
        <v>78.55</v>
      </c>
      <c r="G17" s="117">
        <v>100</v>
      </c>
      <c r="H17" s="21">
        <f>IF(G17&lt;&gt;0,G17+'Basic Price Adjustment'!$E40,"")</f>
        <v>99.05</v>
      </c>
      <c r="I17" s="117">
        <v>106.5</v>
      </c>
      <c r="J17" s="21">
        <f>IF(I17&lt;&gt;0,I17+'Basic Price Adjustment'!$E40,"")</f>
        <v>105.55</v>
      </c>
      <c r="K17" s="117">
        <v>90.5</v>
      </c>
      <c r="L17" s="21">
        <f>IF(K17&lt;&gt;0,K17+'Basic Price Adjustment'!$E40,"")</f>
        <v>89.55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94.06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109.06</v>
      </c>
      <c r="I18" s="117">
        <v>112</v>
      </c>
      <c r="J18" s="22">
        <f>IF(I18&lt;&gt;0,I18+'Basic Price Adjustment'!$E41,"")</f>
        <v>111.06</v>
      </c>
      <c r="K18" s="117">
        <v>104.5</v>
      </c>
      <c r="L18" s="22">
        <f>IF(K18&lt;&gt;0,K18+'Basic Price Adjustment'!$E41,"")</f>
        <v>103.56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82.06</v>
      </c>
      <c r="E19" s="117">
        <v>79.5</v>
      </c>
      <c r="F19" s="21">
        <f>IF(E19&lt;&gt;0,E19+'Basic Price Adjustment'!$E42,"")</f>
        <v>78.56</v>
      </c>
      <c r="G19" s="117">
        <v>100</v>
      </c>
      <c r="H19" s="21">
        <f>IF(G19&lt;&gt;0,G19+'Basic Price Adjustment'!$E42,"")</f>
        <v>99.06</v>
      </c>
      <c r="I19" s="117">
        <v>106.5</v>
      </c>
      <c r="J19" s="21">
        <f>IF(I19&lt;&gt;0,I19+'Basic Price Adjustment'!$E42,"")</f>
        <v>105.56</v>
      </c>
      <c r="K19" s="117">
        <v>90.5</v>
      </c>
      <c r="L19" s="21">
        <f>IF(K19&lt;&gt;0,K19+'Basic Price Adjustment'!$E42,"")</f>
        <v>89.56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93.08</v>
      </c>
      <c r="E20" s="117">
        <v>85</v>
      </c>
      <c r="F20" s="22">
        <f>IF(E20&lt;&gt;0,E20+'Basic Price Adjustment'!$E43,"")</f>
        <v>84.08</v>
      </c>
      <c r="G20" s="117">
        <v>110</v>
      </c>
      <c r="H20" s="22">
        <f>IF(G20&lt;&gt;0,G20+'Basic Price Adjustment'!$E43,"")</f>
        <v>109.08</v>
      </c>
      <c r="I20" s="117">
        <v>109</v>
      </c>
      <c r="J20" s="22">
        <f>IF(I20&lt;&gt;0,I20+'Basic Price Adjustment'!$E43,"")</f>
        <v>108.08</v>
      </c>
      <c r="K20" s="117">
        <v>103.5</v>
      </c>
      <c r="L20" s="22">
        <f>IF(K20&lt;&gt;0,K20+'Basic Price Adjustment'!$E43,"")</f>
        <v>102.58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>
        <v>119</v>
      </c>
      <c r="J23" s="21">
        <f>IF(I23&lt;&gt;0,I23+'Basic Price Adjustment'!$E46,"")</f>
        <v>117.87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93.14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107.14</v>
      </c>
      <c r="I25" s="117">
        <v>106</v>
      </c>
      <c r="J25" s="21">
        <f>IF(I25&lt;&gt;0,I25+'Basic Price Adjustment'!$E48,"")</f>
        <v>105.14</v>
      </c>
      <c r="K25" s="117">
        <v>102.5</v>
      </c>
      <c r="L25" s="21">
        <f>IF(K25&lt;&gt;0,K25+'Basic Price Adjustment'!$E48,"")</f>
        <v>101.64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93.14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107.14</v>
      </c>
      <c r="I26" s="117">
        <v>106</v>
      </c>
      <c r="J26" s="22">
        <f>IF(I26&lt;&gt;0,I26+'Basic Price Adjustment'!$E49,"")</f>
        <v>105.14</v>
      </c>
      <c r="K26" s="117">
        <v>102.5</v>
      </c>
      <c r="L26" s="22">
        <f>IF(K26&lt;&gt;0,K26+'Basic Price Adjustment'!$E49,"")</f>
        <v>101.64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0">
    <mergeCell ref="A3:A8"/>
    <mergeCell ref="B3:B4"/>
    <mergeCell ref="B5:B6"/>
    <mergeCell ref="C3:D3"/>
    <mergeCell ref="C4:D4"/>
    <mergeCell ref="C5:D5"/>
    <mergeCell ref="C6:D6"/>
    <mergeCell ref="C8:D8"/>
    <mergeCell ref="C7:D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C2:D2"/>
    <mergeCell ref="E2:F2"/>
    <mergeCell ref="G2:L2"/>
    <mergeCell ref="G4:L4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5" t="s">
        <v>302</v>
      </c>
      <c r="P2" s="155"/>
    </row>
    <row r="3" spans="1:16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74" t="s">
        <v>249</v>
      </c>
      <c r="P3" s="176"/>
    </row>
    <row r="4" spans="1:16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79"/>
    </row>
    <row r="5" spans="1:16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74" t="s">
        <v>67</v>
      </c>
      <c r="P5" s="176"/>
    </row>
    <row r="6" spans="1:16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8" t="s">
        <v>68</v>
      </c>
      <c r="P6" s="179"/>
    </row>
    <row r="7" spans="1:16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323</v>
      </c>
      <c r="J7" s="171"/>
      <c r="K7" s="170" t="s">
        <v>322</v>
      </c>
      <c r="L7" s="171"/>
      <c r="M7" s="170" t="s">
        <v>21</v>
      </c>
      <c r="N7" s="171"/>
      <c r="O7" s="170" t="s">
        <v>24</v>
      </c>
      <c r="P7" s="171"/>
    </row>
    <row r="8" spans="1:16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83</v>
      </c>
      <c r="L8" s="181"/>
      <c r="M8" s="180" t="s">
        <v>59</v>
      </c>
      <c r="N8" s="181"/>
      <c r="O8" s="180" t="s">
        <v>69</v>
      </c>
      <c r="P8" s="18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54.42</v>
      </c>
      <c r="E10" s="129">
        <v>65.5</v>
      </c>
      <c r="F10" s="25">
        <f>IF(E10&lt;&gt;0,E10+'Basic Price Adjustment'!$E33,"")</f>
        <v>64.92</v>
      </c>
      <c r="G10" s="129">
        <v>55</v>
      </c>
      <c r="H10" s="25">
        <f>IF(G10&lt;&gt;0,G10+'Basic Price Adjustment'!$E33,"")</f>
        <v>54.42</v>
      </c>
      <c r="I10" s="129">
        <v>73.69</v>
      </c>
      <c r="J10" s="25">
        <f>IF(I10&lt;&gt;0,I10+'Basic Price Adjustment'!$E33,"")</f>
        <v>73.11</v>
      </c>
      <c r="K10" s="119">
        <v>67.56</v>
      </c>
      <c r="L10" s="25">
        <f>IF(K10&lt;&gt;0,K10+'Basic Price Adjustment'!$E33,"")</f>
        <v>66.98</v>
      </c>
      <c r="M10" s="119">
        <v>74.430000000000007</v>
      </c>
      <c r="N10" s="25">
        <f>IF(M10&lt;&gt;0,M10+'Basic Price Adjustment'!$E33,"")</f>
        <v>73.850000000000009</v>
      </c>
      <c r="O10" s="129">
        <v>59.2</v>
      </c>
      <c r="P10" s="25">
        <f>IF(O10&lt;&gt;0,O10+'Basic Price Adjustment'!$E33,"")</f>
        <v>58.620000000000005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117">
        <v>77.88</v>
      </c>
      <c r="J11" s="21">
        <f>IF(I11&lt;&gt;0,I11+'Basic Price Adjustment'!$E34,"")</f>
        <v>77.22</v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117">
        <v>62.25</v>
      </c>
      <c r="P11" s="21">
        <f>IF(O11&lt;&gt;0,O11+'Basic Price Adjustment'!$E34,"")</f>
        <v>61.59</v>
      </c>
    </row>
    <row r="12" spans="1:16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56.99</v>
      </c>
      <c r="E12" s="117">
        <v>68</v>
      </c>
      <c r="F12" s="22">
        <f>IF(E12&lt;&gt;0,E12+'Basic Price Adjustment'!$E35,"")</f>
        <v>67.239999999999995</v>
      </c>
      <c r="G12" s="117">
        <v>57.75</v>
      </c>
      <c r="H12" s="22">
        <f>IF(G12&lt;&gt;0,G12+'Basic Price Adjustment'!$E35,"")</f>
        <v>56.99</v>
      </c>
      <c r="I12" s="117">
        <v>78.16</v>
      </c>
      <c r="J12" s="22">
        <f>IF(I12&lt;&gt;0,I12+'Basic Price Adjustment'!$E35,"")</f>
        <v>77.399999999999991</v>
      </c>
      <c r="K12" s="119">
        <v>73.03</v>
      </c>
      <c r="L12" s="22">
        <f>IF(K12&lt;&gt;0,K12+'Basic Price Adjustment'!$E35,"")</f>
        <v>72.27</v>
      </c>
      <c r="M12" s="119">
        <v>78.3</v>
      </c>
      <c r="N12" s="22">
        <f>IF(M12&lt;&gt;0,M12+'Basic Price Adjustment'!$E35,"")</f>
        <v>77.539999999999992</v>
      </c>
      <c r="O12" s="117">
        <v>61.65</v>
      </c>
      <c r="P12" s="22">
        <f>IF(O12&lt;&gt;0,O12+'Basic Price Adjustment'!$E35,"")</f>
        <v>60.89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117">
        <v>78.16</v>
      </c>
      <c r="J13" s="21">
        <f>IF(I13&lt;&gt;0,I13+'Basic Price Adjustment'!$E36,"")</f>
        <v>77.399999999999991</v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117">
        <v>61.65</v>
      </c>
      <c r="P13" s="21">
        <f>IF(O13&lt;&gt;0,O13+'Basic Price Adjustment'!$E36,"")</f>
        <v>60.89</v>
      </c>
    </row>
    <row r="14" spans="1:16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57.71</v>
      </c>
      <c r="E14" s="117">
        <v>69</v>
      </c>
      <c r="F14" s="22">
        <f>IF(E14&lt;&gt;0,E14+'Basic Price Adjustment'!$E37,"")</f>
        <v>68.209999999999994</v>
      </c>
      <c r="G14" s="117">
        <v>58.5</v>
      </c>
      <c r="H14" s="22">
        <f>IF(G14&lt;&gt;0,G14+'Basic Price Adjustment'!$E37,"")</f>
        <v>57.71</v>
      </c>
      <c r="I14" s="117">
        <v>78.36</v>
      </c>
      <c r="J14" s="22">
        <f>IF(I14&lt;&gt;0,I14+'Basic Price Adjustment'!$E37,"")</f>
        <v>77.569999999999993</v>
      </c>
      <c r="K14" s="119">
        <v>73.03</v>
      </c>
      <c r="L14" s="22">
        <f>IF(K14&lt;&gt;0,K14+'Basic Price Adjustment'!$E37,"")</f>
        <v>72.239999999999995</v>
      </c>
      <c r="M14" s="119">
        <v>78.36</v>
      </c>
      <c r="N14" s="22">
        <f>IF(M14&lt;&gt;0,M14+'Basic Price Adjustment'!$E37,"")</f>
        <v>77.569999999999993</v>
      </c>
      <c r="O14" s="117">
        <v>60.8</v>
      </c>
      <c r="P14" s="22">
        <f>IF(O14&lt;&gt;0,O14+'Basic Price Adjustment'!$E37,"")</f>
        <v>60.01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117">
        <v>82.35</v>
      </c>
      <c r="J15" s="21">
        <f>IF(I15&lt;&gt;0,I15+'Basic Price Adjustment'!$E38,"")</f>
        <v>81.569999999999993</v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117">
        <v>64.25</v>
      </c>
      <c r="P15" s="21">
        <f>IF(O15&lt;&gt;0,O15+'Basic Price Adjustment'!$E38,"")</f>
        <v>63.47</v>
      </c>
    </row>
    <row r="16" spans="1:16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60.29</v>
      </c>
      <c r="E16" s="117">
        <v>71.8</v>
      </c>
      <c r="F16" s="22">
        <f>IF(E16&lt;&gt;0,E16+'Basic Price Adjustment'!$E39,"")</f>
        <v>71.09</v>
      </c>
      <c r="G16" s="117">
        <v>61</v>
      </c>
      <c r="H16" s="22">
        <f>IF(G16&lt;&gt;0,G16+'Basic Price Adjustment'!$E39,"")</f>
        <v>60.29</v>
      </c>
      <c r="I16" s="117">
        <v>78.19</v>
      </c>
      <c r="J16" s="22">
        <f>IF(I16&lt;&gt;0,I16+'Basic Price Adjustment'!$E39,"")</f>
        <v>77.48</v>
      </c>
      <c r="K16" s="120">
        <v>73.06</v>
      </c>
      <c r="L16" s="22">
        <f>IF(K16&lt;&gt;0,K16+'Basic Price Adjustment'!$E39,"")</f>
        <v>72.350000000000009</v>
      </c>
      <c r="M16" s="120">
        <v>78.33</v>
      </c>
      <c r="N16" s="22">
        <f>IF(M16&lt;&gt;0,M16+'Basic Price Adjustment'!$E39,"")</f>
        <v>77.62</v>
      </c>
      <c r="O16" s="117">
        <v>66.400000000000006</v>
      </c>
      <c r="P16" s="22">
        <f>IF(O16&lt;&gt;0,O16+'Basic Price Adjustment'!$E39,"")</f>
        <v>65.690000000000012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117">
        <v>83.3</v>
      </c>
      <c r="J17" s="21">
        <f>IF(I17&lt;&gt;0,I17+'Basic Price Adjustment'!$E40,"")</f>
        <v>82.35</v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117">
        <v>69.45</v>
      </c>
      <c r="P17" s="21">
        <f>IF(O17&lt;&gt;0,O17+'Basic Price Adjustment'!$E40,"")</f>
        <v>68.5</v>
      </c>
    </row>
    <row r="18" spans="1:16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69.710000000000008</v>
      </c>
      <c r="E18" s="117">
        <v>80.3</v>
      </c>
      <c r="F18" s="22">
        <f>IF(E18&lt;&gt;0,E18+'Basic Price Adjustment'!$E41,"")</f>
        <v>79.36</v>
      </c>
      <c r="G18" s="117">
        <v>70.650000000000006</v>
      </c>
      <c r="H18" s="22">
        <f>IF(G18&lt;&gt;0,G18+'Basic Price Adjustment'!$E41,"")</f>
        <v>69.710000000000008</v>
      </c>
      <c r="I18" s="117">
        <v>88.54</v>
      </c>
      <c r="J18" s="22">
        <f>IF(I18&lt;&gt;0,I18+'Basic Price Adjustment'!$E41,"")</f>
        <v>87.600000000000009</v>
      </c>
      <c r="K18" s="119">
        <v>83.19</v>
      </c>
      <c r="L18" s="22">
        <f>IF(K18&lt;&gt;0,K18+'Basic Price Adjustment'!$E41,"")</f>
        <v>82.25</v>
      </c>
      <c r="M18" s="119">
        <v>88.54</v>
      </c>
      <c r="N18" s="22">
        <f>IF(M18&lt;&gt;0,M18+'Basic Price Adjustment'!$E41,"")</f>
        <v>87.600000000000009</v>
      </c>
      <c r="O18" s="117">
        <v>72.2</v>
      </c>
      <c r="P18" s="22">
        <f>IF(O18&lt;&gt;0,O18+'Basic Price Adjustment'!$E41,"")</f>
        <v>71.260000000000005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117">
        <v>83.31</v>
      </c>
      <c r="J19" s="21">
        <f>IF(I19&lt;&gt;0,I19+'Basic Price Adjustment'!$E42,"")</f>
        <v>82.37</v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117">
        <v>69.45</v>
      </c>
      <c r="P19" s="21">
        <f>IF(O19&lt;&gt;0,O19+'Basic Price Adjustment'!$E42,"")</f>
        <v>68.510000000000005</v>
      </c>
    </row>
    <row r="20" spans="1:16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66.88</v>
      </c>
      <c r="E20" s="117">
        <v>78</v>
      </c>
      <c r="F20" s="22">
        <f>IF(E20&lt;&gt;0,E20+'Basic Price Adjustment'!$E43,"")</f>
        <v>77.08</v>
      </c>
      <c r="G20" s="117">
        <v>67.8</v>
      </c>
      <c r="H20" s="22">
        <f>IF(G20&lt;&gt;0,G20+'Basic Price Adjustment'!$E43,"")</f>
        <v>66.88</v>
      </c>
      <c r="I20" s="117">
        <v>88.7</v>
      </c>
      <c r="J20" s="22">
        <f>IF(I20&lt;&gt;0,I20+'Basic Price Adjustment'!$E43,"")</f>
        <v>87.78</v>
      </c>
      <c r="K20" s="119">
        <v>83.2</v>
      </c>
      <c r="L20" s="22">
        <f>IF(K20&lt;&gt;0,K20+'Basic Price Adjustment'!$E43,"")</f>
        <v>82.28</v>
      </c>
      <c r="M20" s="119">
        <v>88.7</v>
      </c>
      <c r="N20" s="22">
        <f>IF(M20&lt;&gt;0,M20+'Basic Price Adjustment'!$E43,"")</f>
        <v>87.78</v>
      </c>
      <c r="O20" s="117">
        <v>71.3</v>
      </c>
      <c r="P20" s="22">
        <f>IF(O20&lt;&gt;0,O20+'Basic Price Adjustment'!$E43,"")</f>
        <v>70.38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117">
        <v>104.61</v>
      </c>
      <c r="J21" s="21">
        <f>IF(I21&lt;&gt;0,I21+'Basic Price Adjustment'!$E44,"")</f>
        <v>103.42999999999999</v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117">
        <v>98</v>
      </c>
      <c r="P21" s="21">
        <f>IF(O21&lt;&gt;0,O21+'Basic Price Adjustment'!$E44,"")</f>
        <v>96.82</v>
      </c>
    </row>
    <row r="22" spans="1:16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101.89</v>
      </c>
      <c r="E22" s="117">
        <v>107</v>
      </c>
      <c r="F22" s="22">
        <f>IF(E22&lt;&gt;0,E22+'Basic Price Adjustment'!$E45,"")</f>
        <v>105.89</v>
      </c>
      <c r="G22" s="117">
        <v>103</v>
      </c>
      <c r="H22" s="22">
        <f>IF(G22&lt;&gt;0,G22+'Basic Price Adjustment'!$E45,"")</f>
        <v>101.89</v>
      </c>
      <c r="I22" s="117">
        <v>107.35</v>
      </c>
      <c r="J22" s="22">
        <f>IF(I22&lt;&gt;0,I22+'Basic Price Adjustment'!$E45,"")</f>
        <v>106.24</v>
      </c>
      <c r="K22" s="120">
        <v>93.47</v>
      </c>
      <c r="L22" s="22">
        <f>IF(K22&lt;&gt;0,K22+'Basic Price Adjustment'!$E45,"")</f>
        <v>92.36</v>
      </c>
      <c r="M22" s="120">
        <v>115.06</v>
      </c>
      <c r="N22" s="22">
        <f>IF(M22&lt;&gt;0,M22+'Basic Price Adjustment'!$E45,"")</f>
        <v>113.95</v>
      </c>
      <c r="O22" s="117">
        <v>100</v>
      </c>
      <c r="P22" s="22">
        <f>IF(O22&lt;&gt;0,O22+'Basic Price Adjustment'!$E45,"")</f>
        <v>98.89</v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117">
        <v>100.87</v>
      </c>
      <c r="J23" s="21">
        <f>IF(I23&lt;&gt;0,I23+'Basic Price Adjustment'!$E46,"")</f>
        <v>99.740000000000009</v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117">
        <v>83.05</v>
      </c>
      <c r="P23" s="21">
        <f>IF(O23&lt;&gt;0,O23+'Basic Price Adjustment'!$E46,"")</f>
        <v>81.92</v>
      </c>
    </row>
    <row r="24" spans="1:16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78.84</v>
      </c>
      <c r="E24" s="117">
        <v>97</v>
      </c>
      <c r="F24" s="22">
        <f>IF(E24&lt;&gt;0,E24+'Basic Price Adjustment'!$E47,"")</f>
        <v>95.84</v>
      </c>
      <c r="G24" s="117">
        <v>80</v>
      </c>
      <c r="H24" s="22">
        <f>IF(G24&lt;&gt;0,G24+'Basic Price Adjustment'!$E47,"")</f>
        <v>78.84</v>
      </c>
      <c r="I24" s="117">
        <v>104.33</v>
      </c>
      <c r="J24" s="22">
        <f>IF(I24&lt;&gt;0,I24+'Basic Price Adjustment'!$E47,"")</f>
        <v>103.17</v>
      </c>
      <c r="K24" s="120">
        <v>97.42</v>
      </c>
      <c r="L24" s="22">
        <f>IF(K24&lt;&gt;0,K24+'Basic Price Adjustment'!$E47,"")</f>
        <v>96.26</v>
      </c>
      <c r="M24" s="120">
        <v>111.37</v>
      </c>
      <c r="N24" s="22">
        <f>IF(M24&lt;&gt;0,M24+'Basic Price Adjustment'!$E47,"")</f>
        <v>110.21000000000001</v>
      </c>
      <c r="O24" s="117">
        <v>85.55</v>
      </c>
      <c r="P24" s="22">
        <f>IF(O24&lt;&gt;0,O24+'Basic Price Adjustment'!$E47,"")</f>
        <v>84.39</v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117">
        <v>89.45</v>
      </c>
      <c r="J25" s="21">
        <f>IF(I25&lt;&gt;0,I25+'Basic Price Adjustment'!$E48,"")</f>
        <v>88.59</v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117">
        <v>69.099999999999994</v>
      </c>
      <c r="P25" s="21">
        <f>IF(O25&lt;&gt;0,O25+'Basic Price Adjustment'!$E48,"")</f>
        <v>68.239999999999995</v>
      </c>
    </row>
    <row r="26" spans="1:16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68.34</v>
      </c>
      <c r="E26" s="117">
        <v>81.400000000000006</v>
      </c>
      <c r="F26" s="22">
        <f>IF(E26&lt;&gt;0,E26+'Basic Price Adjustment'!$E49,"")</f>
        <v>80.540000000000006</v>
      </c>
      <c r="G26" s="117">
        <v>69.2</v>
      </c>
      <c r="H26" s="22">
        <f>IF(G26&lt;&gt;0,G26+'Basic Price Adjustment'!$E49,"")</f>
        <v>68.34</v>
      </c>
      <c r="I26" s="117">
        <v>92.33</v>
      </c>
      <c r="J26" s="22">
        <f>IF(I26&lt;&gt;0,I26+'Basic Price Adjustment'!$E49,"")</f>
        <v>91.47</v>
      </c>
      <c r="K26" s="120">
        <v>82.75</v>
      </c>
      <c r="L26" s="22">
        <f>IF(K26&lt;&gt;0,K26+'Basic Price Adjustment'!$E49,"")</f>
        <v>81.89</v>
      </c>
      <c r="M26" s="120">
        <v>95.88</v>
      </c>
      <c r="N26" s="22">
        <f>IF(M26&lt;&gt;0,M26+'Basic Price Adjustment'!$E49,"")</f>
        <v>95.02</v>
      </c>
      <c r="O26" s="117">
        <v>71.3</v>
      </c>
      <c r="P26" s="22">
        <f>IF(O26&lt;&gt;0,O26+'Basic Price Adjustment'!$E49,"")</f>
        <v>70.44</v>
      </c>
    </row>
    <row r="27" spans="1:16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118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98.82</v>
      </c>
      <c r="E28" s="118">
        <v>105</v>
      </c>
      <c r="F28" s="26">
        <f>IF(E28&lt;&gt;0,E28+'Basic Price Adjustment'!$E51,"")</f>
        <v>103.82</v>
      </c>
      <c r="G28" s="118">
        <v>100</v>
      </c>
      <c r="H28" s="26">
        <f>IF(G28&lt;&gt;0,G28+'Basic Price Adjustment'!$E51,"")</f>
        <v>98.82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6">
    <mergeCell ref="I4:N4"/>
    <mergeCell ref="I5:N5"/>
    <mergeCell ref="M6:N6"/>
    <mergeCell ref="O8:P8"/>
    <mergeCell ref="O3:P3"/>
    <mergeCell ref="O4:P4"/>
    <mergeCell ref="O5:P5"/>
    <mergeCell ref="O6:P6"/>
    <mergeCell ref="O7:P7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55" t="s">
        <v>301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Q2" s="155" t="s">
        <v>302</v>
      </c>
      <c r="R2" s="155"/>
      <c r="S2" s="155" t="s">
        <v>298</v>
      </c>
      <c r="T2" s="155"/>
      <c r="U2" s="155"/>
      <c r="V2" s="155"/>
    </row>
    <row r="3" spans="1:22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59"/>
      <c r="P3" s="59"/>
      <c r="Q3" s="174" t="s">
        <v>155</v>
      </c>
      <c r="R3" s="176"/>
      <c r="S3" s="58" t="s">
        <v>153</v>
      </c>
      <c r="T3" s="52"/>
      <c r="U3" s="59"/>
      <c r="V3" s="59"/>
    </row>
    <row r="4" spans="1:22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5"/>
      <c r="P4" s="65"/>
      <c r="Q4" s="192"/>
      <c r="R4" s="193"/>
      <c r="S4" s="63" t="s">
        <v>154</v>
      </c>
      <c r="T4" s="64"/>
      <c r="U4" s="65"/>
      <c r="V4" s="65"/>
    </row>
    <row r="5" spans="1:22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66" t="s">
        <v>27</v>
      </c>
      <c r="P5" s="67"/>
      <c r="Q5" s="197" t="s">
        <v>67</v>
      </c>
      <c r="R5" s="199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32</v>
      </c>
      <c r="P6" s="173"/>
      <c r="Q6" s="232" t="s">
        <v>148</v>
      </c>
      <c r="R6" s="233"/>
      <c r="S6" s="168" t="s">
        <v>54</v>
      </c>
      <c r="T6" s="169"/>
      <c r="U6" s="178" t="s">
        <v>242</v>
      </c>
      <c r="V6" s="179"/>
    </row>
    <row r="7" spans="1:22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318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89</v>
      </c>
      <c r="P7" s="183"/>
      <c r="Q7" s="182" t="s">
        <v>139</v>
      </c>
      <c r="R7" s="183"/>
      <c r="S7" s="170" t="s">
        <v>90</v>
      </c>
      <c r="T7" s="171"/>
      <c r="U7" s="170" t="s">
        <v>243</v>
      </c>
      <c r="V7" s="171"/>
    </row>
    <row r="8" spans="1:22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100</v>
      </c>
      <c r="P8" s="185"/>
      <c r="Q8" s="184" t="s">
        <v>147</v>
      </c>
      <c r="R8" s="185"/>
      <c r="S8" s="180" t="s">
        <v>83</v>
      </c>
      <c r="T8" s="181"/>
      <c r="U8" s="180" t="s">
        <v>244</v>
      </c>
      <c r="V8" s="181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54.42</v>
      </c>
      <c r="E10" s="129">
        <v>65.5</v>
      </c>
      <c r="F10" s="25">
        <f>IF(E10&lt;&gt;0,E10+'Basic Price Adjustment'!$E33,"")</f>
        <v>64.92</v>
      </c>
      <c r="G10" s="129">
        <v>55</v>
      </c>
      <c r="H10" s="25">
        <f>IF(G10&lt;&gt;0,G10+'Basic Price Adjustment'!$E33,"")</f>
        <v>54.42</v>
      </c>
      <c r="I10" s="129">
        <v>73.69</v>
      </c>
      <c r="J10" s="25">
        <f>IF(I10&lt;&gt;0,I10+'Basic Price Adjustment'!$E33,"")</f>
        <v>73.11</v>
      </c>
      <c r="K10" s="119">
        <v>67.56</v>
      </c>
      <c r="L10" s="25">
        <f>IF(K10&lt;&gt;0,K10+'Basic Price Adjustment'!$E33,"")</f>
        <v>66.98</v>
      </c>
      <c r="M10" s="119">
        <v>74.430000000000007</v>
      </c>
      <c r="N10" s="25">
        <f>IF(M10&lt;&gt;0,M10+'Basic Price Adjustment'!$E33,"")</f>
        <v>73.850000000000009</v>
      </c>
      <c r="O10" s="28"/>
      <c r="P10" s="25" t="str">
        <f>IF(O10&lt;&gt;0,O10+'Basic Price Adjustment'!$E33,"")</f>
        <v/>
      </c>
      <c r="Q10" s="129">
        <v>59.2</v>
      </c>
      <c r="R10" s="25">
        <f>IF(Q10&lt;&gt;0,Q10+'Basic Price Adjustment'!$E33,"")</f>
        <v>58.620000000000005</v>
      </c>
      <c r="S10" s="129">
        <v>68.25</v>
      </c>
      <c r="T10" s="25">
        <f>IF(S10&lt;&gt;0,S10+'Basic Price Adjustment'!$E33,"")</f>
        <v>67.67</v>
      </c>
      <c r="U10" s="129">
        <v>71.5</v>
      </c>
      <c r="V10" s="25">
        <f>IF(U10&lt;&gt;0,U10+'Basic Price Adjustment'!$E33,"")</f>
        <v>70.92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117">
        <v>77.88</v>
      </c>
      <c r="J11" s="21">
        <f>IF(I11&lt;&gt;0,I11+'Basic Price Adjustment'!$E34,"")</f>
        <v>77.22</v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29"/>
      <c r="P11" s="21" t="str">
        <f>IF(O11&lt;&gt;0,O11+'Basic Price Adjustment'!$E34,"")</f>
        <v/>
      </c>
      <c r="Q11" s="117">
        <v>62.25</v>
      </c>
      <c r="R11" s="21">
        <f>IF(Q11&lt;&gt;0,Q11+'Basic Price Adjustment'!$E34,"")</f>
        <v>61.59</v>
      </c>
      <c r="S11" s="117">
        <v>68.25</v>
      </c>
      <c r="T11" s="21">
        <f>IF(S11&lt;&gt;0,S11+'Basic Price Adjustment'!$E34,"")</f>
        <v>67.59</v>
      </c>
      <c r="U11" s="117">
        <v>71.5</v>
      </c>
      <c r="V11" s="21">
        <f>IF(U11&lt;&gt;0,U11+'Basic Price Adjustment'!$E34,"")</f>
        <v>70.84</v>
      </c>
    </row>
    <row r="12" spans="1:22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56.99</v>
      </c>
      <c r="E12" s="117">
        <v>68</v>
      </c>
      <c r="F12" s="22">
        <f>IF(E12&lt;&gt;0,E12+'Basic Price Adjustment'!$E35,"")</f>
        <v>67.239999999999995</v>
      </c>
      <c r="G12" s="117">
        <v>57.75</v>
      </c>
      <c r="H12" s="22">
        <f>IF(G12&lt;&gt;0,G12+'Basic Price Adjustment'!$E35,"")</f>
        <v>56.99</v>
      </c>
      <c r="I12" s="117">
        <v>78.16</v>
      </c>
      <c r="J12" s="22">
        <f>IF(I12&lt;&gt;0,I12+'Basic Price Adjustment'!$E35,"")</f>
        <v>77.399999999999991</v>
      </c>
      <c r="K12" s="119">
        <v>73.03</v>
      </c>
      <c r="L12" s="22">
        <f>IF(K12&lt;&gt;0,K12+'Basic Price Adjustment'!$E35,"")</f>
        <v>72.27</v>
      </c>
      <c r="M12" s="119">
        <v>78.3</v>
      </c>
      <c r="N12" s="22">
        <f>IF(M12&lt;&gt;0,M12+'Basic Price Adjustment'!$E35,"")</f>
        <v>77.539999999999992</v>
      </c>
      <c r="O12" s="30"/>
      <c r="P12" s="22" t="str">
        <f>IF(O12&lt;&gt;0,O12+'Basic Price Adjustment'!$E35,"")</f>
        <v/>
      </c>
      <c r="Q12" s="117">
        <v>61.65</v>
      </c>
      <c r="R12" s="22">
        <f>IF(Q12&lt;&gt;0,Q12+'Basic Price Adjustment'!$E35,"")</f>
        <v>60.89</v>
      </c>
      <c r="S12" s="117">
        <v>74.25</v>
      </c>
      <c r="T12" s="22">
        <f>IF(S12&lt;&gt;0,S12+'Basic Price Adjustment'!$E35,"")</f>
        <v>73.489999999999995</v>
      </c>
      <c r="U12" s="117">
        <v>77</v>
      </c>
      <c r="V12" s="22">
        <f>IF(U12&lt;&gt;0,U12+'Basic Price Adjustment'!$E35,"")</f>
        <v>76.239999999999995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117">
        <v>78.16</v>
      </c>
      <c r="J13" s="21">
        <f>IF(I13&lt;&gt;0,I13+'Basic Price Adjustment'!$E36,"")</f>
        <v>77.399999999999991</v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29"/>
      <c r="P13" s="21" t="str">
        <f>IF(O13&lt;&gt;0,O13+'Basic Price Adjustment'!$E36,"")</f>
        <v/>
      </c>
      <c r="Q13" s="117">
        <v>61.65</v>
      </c>
      <c r="R13" s="21">
        <f>IF(Q13&lt;&gt;0,Q13+'Basic Price Adjustment'!$E36,"")</f>
        <v>60.89</v>
      </c>
      <c r="S13" s="117">
        <v>74.25</v>
      </c>
      <c r="T13" s="21">
        <f>IF(S13&lt;&gt;0,S13+'Basic Price Adjustment'!$E36,"")</f>
        <v>73.489999999999995</v>
      </c>
      <c r="U13" s="117">
        <v>77</v>
      </c>
      <c r="V13" s="21">
        <f>IF(U13&lt;&gt;0,U13+'Basic Price Adjustment'!$E36,"")</f>
        <v>76.239999999999995</v>
      </c>
    </row>
    <row r="14" spans="1:22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57.71</v>
      </c>
      <c r="E14" s="117">
        <v>69</v>
      </c>
      <c r="F14" s="22">
        <f>IF(E14&lt;&gt;0,E14+'Basic Price Adjustment'!$E37,"")</f>
        <v>68.209999999999994</v>
      </c>
      <c r="G14" s="117">
        <v>58.5</v>
      </c>
      <c r="H14" s="22">
        <f>IF(G14&lt;&gt;0,G14+'Basic Price Adjustment'!$E37,"")</f>
        <v>57.71</v>
      </c>
      <c r="I14" s="117">
        <v>78.36</v>
      </c>
      <c r="J14" s="22">
        <f>IF(I14&lt;&gt;0,I14+'Basic Price Adjustment'!$E37,"")</f>
        <v>77.569999999999993</v>
      </c>
      <c r="K14" s="119">
        <v>73.03</v>
      </c>
      <c r="L14" s="22">
        <f>IF(K14&lt;&gt;0,K14+'Basic Price Adjustment'!$E37,"")</f>
        <v>72.239999999999995</v>
      </c>
      <c r="M14" s="119">
        <v>78.36</v>
      </c>
      <c r="N14" s="22">
        <f>IF(M14&lt;&gt;0,M14+'Basic Price Adjustment'!$E37,"")</f>
        <v>77.569999999999993</v>
      </c>
      <c r="O14" s="30"/>
      <c r="P14" s="22" t="str">
        <f>IF(O14&lt;&gt;0,O14+'Basic Price Adjustment'!$E37,"")</f>
        <v/>
      </c>
      <c r="Q14" s="117">
        <v>60.8</v>
      </c>
      <c r="R14" s="22">
        <f>IF(Q14&lt;&gt;0,Q14+'Basic Price Adjustment'!$E37,"")</f>
        <v>60.01</v>
      </c>
      <c r="S14" s="117">
        <v>74.25</v>
      </c>
      <c r="T14" s="22">
        <f>IF(S14&lt;&gt;0,S14+'Basic Price Adjustment'!$E37,"")</f>
        <v>73.459999999999994</v>
      </c>
      <c r="U14" s="117">
        <v>77</v>
      </c>
      <c r="V14" s="22">
        <f>IF(U14&lt;&gt;0,U14+'Basic Price Adjustment'!$E37,"")</f>
        <v>76.209999999999994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117">
        <v>82.35</v>
      </c>
      <c r="J15" s="21">
        <f>IF(I15&lt;&gt;0,I15+'Basic Price Adjustment'!$E38,"")</f>
        <v>81.569999999999993</v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29"/>
      <c r="P15" s="21" t="str">
        <f>IF(O15&lt;&gt;0,O15+'Basic Price Adjustment'!$E38,"")</f>
        <v/>
      </c>
      <c r="Q15" s="117">
        <v>64.25</v>
      </c>
      <c r="R15" s="21">
        <f>IF(Q15&lt;&gt;0,Q15+'Basic Price Adjustment'!$E38,"")</f>
        <v>63.47</v>
      </c>
      <c r="S15" s="117">
        <v>80.5</v>
      </c>
      <c r="T15" s="21">
        <f>IF(S15&lt;&gt;0,S15+'Basic Price Adjustment'!$E38,"")</f>
        <v>79.72</v>
      </c>
      <c r="U15" s="117">
        <v>93</v>
      </c>
      <c r="V15" s="21">
        <f>IF(U15&lt;&gt;0,U15+'Basic Price Adjustment'!$E38,"")</f>
        <v>92.22</v>
      </c>
    </row>
    <row r="16" spans="1:22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60.29</v>
      </c>
      <c r="E16" s="117">
        <v>71.8</v>
      </c>
      <c r="F16" s="22">
        <f>IF(E16&lt;&gt;0,E16+'Basic Price Adjustment'!$E39,"")</f>
        <v>71.09</v>
      </c>
      <c r="G16" s="117">
        <v>61</v>
      </c>
      <c r="H16" s="22">
        <f>IF(G16&lt;&gt;0,G16+'Basic Price Adjustment'!$E39,"")</f>
        <v>60.29</v>
      </c>
      <c r="I16" s="117">
        <v>78.19</v>
      </c>
      <c r="J16" s="22">
        <f>IF(I16&lt;&gt;0,I16+'Basic Price Adjustment'!$E39,"")</f>
        <v>77.48</v>
      </c>
      <c r="K16" s="120">
        <v>73.06</v>
      </c>
      <c r="L16" s="22">
        <f>IF(K16&lt;&gt;0,K16+'Basic Price Adjustment'!$E39,"")</f>
        <v>72.350000000000009</v>
      </c>
      <c r="M16" s="120">
        <v>78.33</v>
      </c>
      <c r="N16" s="22">
        <f>IF(M16&lt;&gt;0,M16+'Basic Price Adjustment'!$E39,"")</f>
        <v>77.62</v>
      </c>
      <c r="O16" s="30"/>
      <c r="P16" s="22" t="str">
        <f>IF(O16&lt;&gt;0,O16+'Basic Price Adjustment'!$E39,"")</f>
        <v/>
      </c>
      <c r="Q16" s="117">
        <v>66.400000000000006</v>
      </c>
      <c r="R16" s="22">
        <f>IF(Q16&lt;&gt;0,Q16+'Basic Price Adjustment'!$E39,"")</f>
        <v>65.690000000000012</v>
      </c>
      <c r="S16" s="117">
        <v>75.5</v>
      </c>
      <c r="T16" s="22">
        <f>IF(S16&lt;&gt;0,S16+'Basic Price Adjustment'!$E39,"")</f>
        <v>74.790000000000006</v>
      </c>
      <c r="U16" s="117">
        <v>79</v>
      </c>
      <c r="V16" s="22">
        <f>IF(U16&lt;&gt;0,U16+'Basic Price Adjustment'!$E39,"")</f>
        <v>78.290000000000006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117">
        <v>83.3</v>
      </c>
      <c r="J17" s="21">
        <f>IF(I17&lt;&gt;0,I17+'Basic Price Adjustment'!$E40,"")</f>
        <v>82.35</v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29"/>
      <c r="P17" s="21" t="str">
        <f>IF(O17&lt;&gt;0,O17+'Basic Price Adjustment'!$E40,"")</f>
        <v/>
      </c>
      <c r="Q17" s="117">
        <v>69.45</v>
      </c>
      <c r="R17" s="21">
        <f>IF(Q17&lt;&gt;0,Q17+'Basic Price Adjustment'!$E40,"")</f>
        <v>68.5</v>
      </c>
      <c r="S17" s="117">
        <v>81</v>
      </c>
      <c r="T17" s="21">
        <f>IF(S17&lt;&gt;0,S17+'Basic Price Adjustment'!$E40,"")</f>
        <v>80.05</v>
      </c>
      <c r="U17" s="117">
        <v>84</v>
      </c>
      <c r="V17" s="21">
        <f>IF(U17&lt;&gt;0,U17+'Basic Price Adjustment'!$E40,"")</f>
        <v>83.05</v>
      </c>
    </row>
    <row r="18" spans="1:22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69.710000000000008</v>
      </c>
      <c r="E18" s="117">
        <v>80.3</v>
      </c>
      <c r="F18" s="22">
        <f>IF(E18&lt;&gt;0,E18+'Basic Price Adjustment'!$E41,"")</f>
        <v>79.36</v>
      </c>
      <c r="G18" s="117">
        <v>70.650000000000006</v>
      </c>
      <c r="H18" s="22">
        <f>IF(G18&lt;&gt;0,G18+'Basic Price Adjustment'!$E41,"")</f>
        <v>69.710000000000008</v>
      </c>
      <c r="I18" s="117">
        <v>88.54</v>
      </c>
      <c r="J18" s="22">
        <f>IF(I18&lt;&gt;0,I18+'Basic Price Adjustment'!$E41,"")</f>
        <v>87.600000000000009</v>
      </c>
      <c r="K18" s="119">
        <v>83.19</v>
      </c>
      <c r="L18" s="22">
        <f>IF(K18&lt;&gt;0,K18+'Basic Price Adjustment'!$E41,"")</f>
        <v>82.25</v>
      </c>
      <c r="M18" s="119">
        <v>88.54</v>
      </c>
      <c r="N18" s="22">
        <f>IF(M18&lt;&gt;0,M18+'Basic Price Adjustment'!$E41,"")</f>
        <v>87.600000000000009</v>
      </c>
      <c r="O18" s="30"/>
      <c r="P18" s="22" t="str">
        <f>IF(O18&lt;&gt;0,O18+'Basic Price Adjustment'!$E41,"")</f>
        <v/>
      </c>
      <c r="Q18" s="117">
        <v>72.2</v>
      </c>
      <c r="R18" s="22">
        <f>IF(Q18&lt;&gt;0,Q18+'Basic Price Adjustment'!$E41,"")</f>
        <v>71.260000000000005</v>
      </c>
      <c r="S18" s="117">
        <v>83.5</v>
      </c>
      <c r="T18" s="22">
        <f>IF(S18&lt;&gt;0,S18+'Basic Price Adjustment'!$E41,"")</f>
        <v>82.56</v>
      </c>
      <c r="U18" s="117">
        <v>97</v>
      </c>
      <c r="V18" s="22">
        <f>IF(U18&lt;&gt;0,U18+'Basic Price Adjustment'!$E41,"")</f>
        <v>96.06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117">
        <v>83.31</v>
      </c>
      <c r="J19" s="21">
        <f>IF(I19&lt;&gt;0,I19+'Basic Price Adjustment'!$E42,"")</f>
        <v>82.37</v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29"/>
      <c r="P19" s="21" t="str">
        <f>IF(O19&lt;&gt;0,O19+'Basic Price Adjustment'!$E42,"")</f>
        <v/>
      </c>
      <c r="Q19" s="117">
        <v>69.45</v>
      </c>
      <c r="R19" s="21">
        <f>IF(Q19&lt;&gt;0,Q19+'Basic Price Adjustment'!$E42,"")</f>
        <v>68.510000000000005</v>
      </c>
      <c r="S19" s="117">
        <v>81</v>
      </c>
      <c r="T19" s="21">
        <f>IF(S19&lt;&gt;0,S19+'Basic Price Adjustment'!$E42,"")</f>
        <v>80.06</v>
      </c>
      <c r="U19" s="117">
        <v>82</v>
      </c>
      <c r="V19" s="21">
        <f>IF(U19&lt;&gt;0,U19+'Basic Price Adjustment'!$E42,"")</f>
        <v>81.06</v>
      </c>
    </row>
    <row r="20" spans="1:22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66.88</v>
      </c>
      <c r="E20" s="117">
        <v>78</v>
      </c>
      <c r="F20" s="22">
        <f>IF(E20&lt;&gt;0,E20+'Basic Price Adjustment'!$E43,"")</f>
        <v>77.08</v>
      </c>
      <c r="G20" s="117">
        <v>67.8</v>
      </c>
      <c r="H20" s="22">
        <f>IF(G20&lt;&gt;0,G20+'Basic Price Adjustment'!$E43,"")</f>
        <v>66.88</v>
      </c>
      <c r="I20" s="117">
        <v>88.7</v>
      </c>
      <c r="J20" s="22">
        <f>IF(I20&lt;&gt;0,I20+'Basic Price Adjustment'!$E43,"")</f>
        <v>87.78</v>
      </c>
      <c r="K20" s="119">
        <v>83.2</v>
      </c>
      <c r="L20" s="22">
        <f>IF(K20&lt;&gt;0,K20+'Basic Price Adjustment'!$E43,"")</f>
        <v>82.28</v>
      </c>
      <c r="M20" s="119">
        <v>88.7</v>
      </c>
      <c r="N20" s="22">
        <f>IF(M20&lt;&gt;0,M20+'Basic Price Adjustment'!$E43,"")</f>
        <v>87.78</v>
      </c>
      <c r="O20" s="30"/>
      <c r="P20" s="22" t="str">
        <f>IF(O20&lt;&gt;0,O20+'Basic Price Adjustment'!$E43,"")</f>
        <v/>
      </c>
      <c r="Q20" s="117">
        <v>71.3</v>
      </c>
      <c r="R20" s="22">
        <f>IF(Q20&lt;&gt;0,Q20+'Basic Price Adjustment'!$E43,"")</f>
        <v>70.38</v>
      </c>
      <c r="S20" s="117">
        <v>83.5</v>
      </c>
      <c r="T20" s="22">
        <f>IF(S20&lt;&gt;0,S20+'Basic Price Adjustment'!$E43,"")</f>
        <v>82.58</v>
      </c>
      <c r="U20" s="117">
        <v>97</v>
      </c>
      <c r="V20" s="22">
        <f>IF(U20&lt;&gt;0,U20+'Basic Price Adjustment'!$E43,"")</f>
        <v>96.08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117">
        <v>104.61</v>
      </c>
      <c r="J21" s="21">
        <f>IF(I21&lt;&gt;0,I21+'Basic Price Adjustment'!$E44,"")</f>
        <v>103.42999999999999</v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29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96.82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101.89</v>
      </c>
      <c r="E22" s="117">
        <v>107</v>
      </c>
      <c r="F22" s="22">
        <f>IF(E22&lt;&gt;0,E22+'Basic Price Adjustment'!$E45,"")</f>
        <v>105.89</v>
      </c>
      <c r="G22" s="117">
        <v>103</v>
      </c>
      <c r="H22" s="22">
        <f>IF(G22&lt;&gt;0,G22+'Basic Price Adjustment'!$E45,"")</f>
        <v>101.89</v>
      </c>
      <c r="I22" s="117">
        <v>107.35</v>
      </c>
      <c r="J22" s="22">
        <f>IF(I22&lt;&gt;0,I22+'Basic Price Adjustment'!$E45,"")</f>
        <v>106.24</v>
      </c>
      <c r="K22" s="120">
        <v>93.47</v>
      </c>
      <c r="L22" s="22">
        <f>IF(K22&lt;&gt;0,K22+'Basic Price Adjustment'!$E45,"")</f>
        <v>92.36</v>
      </c>
      <c r="M22" s="120">
        <v>115.06</v>
      </c>
      <c r="N22" s="22">
        <f>IF(M22&lt;&gt;0,M22+'Basic Price Adjustment'!$E45,"")</f>
        <v>113.95</v>
      </c>
      <c r="O22" s="30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98.89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117">
        <v>100.87</v>
      </c>
      <c r="J23" s="21">
        <f>IF(I23&lt;&gt;0,I23+'Basic Price Adjustment'!$E46,"")</f>
        <v>99.740000000000009</v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29"/>
      <c r="P23" s="21" t="str">
        <f>IF(O23&lt;&gt;0,O23+'Basic Price Adjustment'!$E46,"")</f>
        <v/>
      </c>
      <c r="Q23" s="117">
        <v>83.05</v>
      </c>
      <c r="R23" s="21">
        <f>IF(Q23&lt;&gt;0,Q23+'Basic Price Adjustment'!$E46,"")</f>
        <v>81.92</v>
      </c>
      <c r="S23" s="117">
        <v>101.5</v>
      </c>
      <c r="T23" s="21">
        <f>IF(S23&lt;&gt;0,S23+'Basic Price Adjustment'!$E46,"")</f>
        <v>100.37</v>
      </c>
      <c r="U23" s="117">
        <v>104</v>
      </c>
      <c r="V23" s="21">
        <f>IF(U23&lt;&gt;0,U23+'Basic Price Adjustment'!$E46,"")</f>
        <v>102.87</v>
      </c>
    </row>
    <row r="24" spans="1:22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78.84</v>
      </c>
      <c r="E24" s="117">
        <v>97</v>
      </c>
      <c r="F24" s="22">
        <f>IF(E24&lt;&gt;0,E24+'Basic Price Adjustment'!$E47,"")</f>
        <v>95.84</v>
      </c>
      <c r="G24" s="117">
        <v>80</v>
      </c>
      <c r="H24" s="22">
        <f>IF(G24&lt;&gt;0,G24+'Basic Price Adjustment'!$E47,"")</f>
        <v>78.84</v>
      </c>
      <c r="I24" s="117">
        <v>104.33</v>
      </c>
      <c r="J24" s="22">
        <f>IF(I24&lt;&gt;0,I24+'Basic Price Adjustment'!$E47,"")</f>
        <v>103.17</v>
      </c>
      <c r="K24" s="120">
        <v>97.42</v>
      </c>
      <c r="L24" s="22">
        <f>IF(K24&lt;&gt;0,K24+'Basic Price Adjustment'!$E47,"")</f>
        <v>96.26</v>
      </c>
      <c r="M24" s="120">
        <v>111.37</v>
      </c>
      <c r="N24" s="22">
        <f>IF(M24&lt;&gt;0,M24+'Basic Price Adjustment'!$E47,"")</f>
        <v>110.21000000000001</v>
      </c>
      <c r="O24" s="30"/>
      <c r="P24" s="22" t="str">
        <f>IF(O24&lt;&gt;0,O24+'Basic Price Adjustment'!$E47,"")</f>
        <v/>
      </c>
      <c r="Q24" s="117">
        <v>85.55</v>
      </c>
      <c r="R24" s="22">
        <f>IF(Q24&lt;&gt;0,Q24+'Basic Price Adjustment'!$E47,"")</f>
        <v>84.39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117">
        <v>89.45</v>
      </c>
      <c r="J25" s="21">
        <f>IF(I25&lt;&gt;0,I25+'Basic Price Adjustment'!$E48,"")</f>
        <v>88.59</v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29"/>
      <c r="P25" s="21" t="str">
        <f>IF(O25&lt;&gt;0,O25+'Basic Price Adjustment'!$E48,"")</f>
        <v/>
      </c>
      <c r="Q25" s="117">
        <v>69.099999999999994</v>
      </c>
      <c r="R25" s="21">
        <f>IF(Q25&lt;&gt;0,Q25+'Basic Price Adjustment'!$E48,"")</f>
        <v>68.239999999999995</v>
      </c>
      <c r="S25" s="117">
        <v>79</v>
      </c>
      <c r="T25" s="21">
        <f>IF(S25&lt;&gt;0,S25+'Basic Price Adjustment'!$E48,"")</f>
        <v>78.14</v>
      </c>
      <c r="U25" s="117">
        <v>99</v>
      </c>
      <c r="V25" s="21">
        <f>IF(U25&lt;&gt;0,U25+'Basic Price Adjustment'!$E48,"")</f>
        <v>98.14</v>
      </c>
    </row>
    <row r="26" spans="1:22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68.34</v>
      </c>
      <c r="E26" s="117">
        <v>81.400000000000006</v>
      </c>
      <c r="F26" s="22">
        <f>IF(E26&lt;&gt;0,E26+'Basic Price Adjustment'!$E49,"")</f>
        <v>80.540000000000006</v>
      </c>
      <c r="G26" s="117">
        <v>69.2</v>
      </c>
      <c r="H26" s="22">
        <f>IF(G26&lt;&gt;0,G26+'Basic Price Adjustment'!$E49,"")</f>
        <v>68.34</v>
      </c>
      <c r="I26" s="117">
        <v>92.33</v>
      </c>
      <c r="J26" s="22">
        <f>IF(I26&lt;&gt;0,I26+'Basic Price Adjustment'!$E49,"")</f>
        <v>91.47</v>
      </c>
      <c r="K26" s="120">
        <v>82.75</v>
      </c>
      <c r="L26" s="22">
        <f>IF(K26&lt;&gt;0,K26+'Basic Price Adjustment'!$E49,"")</f>
        <v>81.89</v>
      </c>
      <c r="M26" s="120">
        <v>95.88</v>
      </c>
      <c r="N26" s="22">
        <f>IF(M26&lt;&gt;0,M26+'Basic Price Adjustment'!$E49,"")</f>
        <v>95.02</v>
      </c>
      <c r="O26" s="30"/>
      <c r="P26" s="22" t="str">
        <f>IF(O26&lt;&gt;0,O26+'Basic Price Adjustment'!$E49,"")</f>
        <v/>
      </c>
      <c r="Q26" s="117">
        <v>71.3</v>
      </c>
      <c r="R26" s="22">
        <f>IF(Q26&lt;&gt;0,Q26+'Basic Price Adjustment'!$E49,"")</f>
        <v>70.44</v>
      </c>
      <c r="S26" s="117">
        <v>79</v>
      </c>
      <c r="T26" s="22">
        <f>IF(S26&lt;&gt;0,S26+'Basic Price Adjustment'!$E49,"")</f>
        <v>78.14</v>
      </c>
      <c r="U26" s="117">
        <v>99</v>
      </c>
      <c r="V26" s="22">
        <f>IF(U26&lt;&gt;0,U26+'Basic Price Adjustment'!$E49,"")</f>
        <v>98.14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118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98.82</v>
      </c>
      <c r="E28" s="118">
        <v>105</v>
      </c>
      <c r="F28" s="26">
        <f>IF(E28&lt;&gt;0,E28+'Basic Price Adjustment'!$E51,"")</f>
        <v>103.82</v>
      </c>
      <c r="G28" s="118">
        <v>100</v>
      </c>
      <c r="H28" s="26">
        <f>IF(G28&lt;&gt;0,G28+'Basic Price Adjustment'!$E51,"")</f>
        <v>98.82</v>
      </c>
      <c r="I28" s="118">
        <v>97.68</v>
      </c>
      <c r="J28" s="26">
        <f>IF(I28&lt;&gt;0,I28+'Basic Price Adjustment'!$E51,"")</f>
        <v>96.5</v>
      </c>
      <c r="K28" s="119">
        <v>91.28</v>
      </c>
      <c r="L28" s="119">
        <v>104.2</v>
      </c>
      <c r="M28" s="31">
        <v>74.5</v>
      </c>
      <c r="N28" s="26">
        <f>IF(M28&lt;&gt;0,M28+'Basic Price Adjustment'!$E51,"")</f>
        <v>73.319999999999993</v>
      </c>
      <c r="O28" s="31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42"/>
      <c r="V28" s="26" t="str">
        <f>IF(U28&lt;&gt;0,U28+'Basic Price Adjustment'!$E51,"")</f>
        <v/>
      </c>
    </row>
  </sheetData>
  <mergeCells count="46">
    <mergeCell ref="S6:T6"/>
    <mergeCell ref="S7:T7"/>
    <mergeCell ref="S8:T8"/>
    <mergeCell ref="U6:V6"/>
    <mergeCell ref="U7:V7"/>
    <mergeCell ref="U8:V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E7:F7"/>
    <mergeCell ref="G7:H7"/>
    <mergeCell ref="C8:D8"/>
    <mergeCell ref="E8:F8"/>
    <mergeCell ref="G8:H8"/>
    <mergeCell ref="Q4:R4"/>
    <mergeCell ref="Q5:R5"/>
    <mergeCell ref="Q8:R8"/>
    <mergeCell ref="O6:P6"/>
    <mergeCell ref="O7:P7"/>
    <mergeCell ref="O8:P8"/>
    <mergeCell ref="Q6:R6"/>
    <mergeCell ref="Q7:R7"/>
    <mergeCell ref="C4:H4"/>
    <mergeCell ref="C5:H5"/>
    <mergeCell ref="C6:D6"/>
    <mergeCell ref="E6:F6"/>
    <mergeCell ref="G6:H6"/>
    <mergeCell ref="C2:H2"/>
    <mergeCell ref="I2:N2"/>
    <mergeCell ref="Q2:R2"/>
    <mergeCell ref="S2:V2"/>
    <mergeCell ref="C3:H3"/>
    <mergeCell ref="Q3:R3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64"/>
      <c r="B4" s="165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64"/>
      <c r="B5" s="166" t="s">
        <v>11</v>
      </c>
      <c r="C5" s="58" t="s">
        <v>126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172" t="s">
        <v>40</v>
      </c>
      <c r="H6" s="173"/>
      <c r="I6" s="172" t="s">
        <v>41</v>
      </c>
      <c r="J6" s="173"/>
    </row>
    <row r="7" spans="1:10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241</v>
      </c>
      <c r="F7" s="183"/>
      <c r="G7" s="182" t="s">
        <v>43</v>
      </c>
      <c r="H7" s="183"/>
      <c r="I7" s="182" t="s">
        <v>16</v>
      </c>
      <c r="J7" s="183"/>
    </row>
    <row r="8" spans="1:10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184" t="s">
        <v>44</v>
      </c>
      <c r="H8" s="185"/>
      <c r="I8" s="184" t="s">
        <v>45</v>
      </c>
      <c r="J8" s="185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5">
        <v>78.94</v>
      </c>
      <c r="D10" s="25">
        <f>IF(C10&lt;&gt;0,C10+'Basic Price Adjustment'!$E33,"")</f>
        <v>78.36</v>
      </c>
      <c r="E10" s="125">
        <v>77.27</v>
      </c>
      <c r="F10" s="25">
        <f>IF(E10&lt;&gt;0,E10+'Basic Price Adjustment'!$E33,"")</f>
        <v>76.69</v>
      </c>
      <c r="G10" s="125">
        <v>86.5</v>
      </c>
      <c r="H10" s="25">
        <f>IF(G10&lt;&gt;0,G10+'Basic Price Adjustment'!$E33,"")</f>
        <v>85.92</v>
      </c>
      <c r="I10" s="125">
        <v>86.5</v>
      </c>
      <c r="J10" s="25">
        <f>IF(I10&lt;&gt;0,I10+'Basic Price Adjustment'!$E33,"")</f>
        <v>85.92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79.23</v>
      </c>
      <c r="E11" s="117">
        <v>78.22</v>
      </c>
      <c r="F11" s="21">
        <f>IF(E11&lt;&gt;0,E11+'Basic Price Adjustment'!$E34,"")</f>
        <v>77.56</v>
      </c>
      <c r="G11" s="117">
        <v>86.5</v>
      </c>
      <c r="H11" s="21">
        <f>IF(G11&lt;&gt;0,G11+'Basic Price Adjustment'!$E34,"")</f>
        <v>85.84</v>
      </c>
      <c r="I11" s="117">
        <v>86.5</v>
      </c>
      <c r="J11" s="21">
        <f>IF(I11&lt;&gt;0,I11+'Basic Price Adjustment'!$E34,"")</f>
        <v>85.84</v>
      </c>
    </row>
    <row r="12" spans="1:10" ht="20.100000000000001" customHeight="1" x14ac:dyDescent="0.2">
      <c r="A12" s="111">
        <v>3</v>
      </c>
      <c r="B12" s="34" t="s">
        <v>105</v>
      </c>
      <c r="C12" s="123">
        <v>80.72</v>
      </c>
      <c r="D12" s="22">
        <f>IF(C12&lt;&gt;0,C12+'Basic Price Adjustment'!$E35,"")</f>
        <v>79.959999999999994</v>
      </c>
      <c r="E12" s="123">
        <v>80.12</v>
      </c>
      <c r="F12" s="22">
        <f>IF(E12&lt;&gt;0,E12+'Basic Price Adjustment'!$E35,"")</f>
        <v>79.36</v>
      </c>
      <c r="G12" s="123">
        <v>88</v>
      </c>
      <c r="H12" s="22">
        <f>IF(G12&lt;&gt;0,G12+'Basic Price Adjustment'!$E35,"")</f>
        <v>87.24</v>
      </c>
      <c r="I12" s="123">
        <v>88</v>
      </c>
      <c r="J12" s="22">
        <f>IF(I12&lt;&gt;0,I12+'Basic Price Adjustment'!$E35,"")</f>
        <v>87.24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79.959999999999994</v>
      </c>
      <c r="E13" s="117">
        <v>80.12</v>
      </c>
      <c r="F13" s="21">
        <f>IF(E13&lt;&gt;0,E13+'Basic Price Adjustment'!$E36,"")</f>
        <v>79.36</v>
      </c>
      <c r="G13" s="117">
        <v>88</v>
      </c>
      <c r="H13" s="21">
        <f>IF(G13&lt;&gt;0,G13+'Basic Price Adjustment'!$E36,"")</f>
        <v>87.24</v>
      </c>
      <c r="I13" s="117">
        <v>88</v>
      </c>
      <c r="J13" s="21">
        <f>IF(I13&lt;&gt;0,I13+'Basic Price Adjustment'!$E36,"")</f>
        <v>87.24</v>
      </c>
    </row>
    <row r="14" spans="1:10" ht="20.100000000000001" customHeight="1" x14ac:dyDescent="0.2">
      <c r="A14" s="111">
        <v>5</v>
      </c>
      <c r="B14" s="34" t="s">
        <v>107</v>
      </c>
      <c r="C14" s="123">
        <v>81.39</v>
      </c>
      <c r="D14" s="22">
        <f>IF(C14&lt;&gt;0,C14+'Basic Price Adjustment'!$E37,"")</f>
        <v>80.599999999999994</v>
      </c>
      <c r="E14" s="123">
        <v>82.83</v>
      </c>
      <c r="F14" s="22">
        <f>IF(E14&lt;&gt;0,E14+'Basic Price Adjustment'!$E37,"")</f>
        <v>82.039999999999992</v>
      </c>
      <c r="G14" s="123">
        <v>88</v>
      </c>
      <c r="H14" s="22">
        <f>IF(G14&lt;&gt;0,G14+'Basic Price Adjustment'!$E37,"")</f>
        <v>87.21</v>
      </c>
      <c r="I14" s="123">
        <v>88</v>
      </c>
      <c r="J14" s="22">
        <f>IF(I14&lt;&gt;0,I14+'Basic Price Adjustment'!$E37,"")</f>
        <v>87.21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90.44</v>
      </c>
      <c r="E15" s="117">
        <v>89.57</v>
      </c>
      <c r="F15" s="21">
        <f>IF(E15&lt;&gt;0,E15+'Basic Price Adjustment'!$E38,"")</f>
        <v>88.789999999999992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23">
        <v>83.54</v>
      </c>
      <c r="D16" s="22">
        <f>IF(C16&lt;&gt;0,C16+'Basic Price Adjustment'!$E39,"")</f>
        <v>82.830000000000013</v>
      </c>
      <c r="E16" s="123">
        <v>80.45</v>
      </c>
      <c r="F16" s="22">
        <f>IF(E16&lt;&gt;0,E16+'Basic Price Adjustment'!$E39,"")</f>
        <v>79.740000000000009</v>
      </c>
      <c r="G16" s="123">
        <v>91.5</v>
      </c>
      <c r="H16" s="22">
        <f>IF(G16&lt;&gt;0,G16+'Basic Price Adjustment'!$E39,"")</f>
        <v>90.79</v>
      </c>
      <c r="I16" s="123">
        <v>91.5</v>
      </c>
      <c r="J16" s="22">
        <f>IF(I16&lt;&gt;0,I16+'Basic Price Adjustment'!$E39,"")</f>
        <v>90.79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87.149999999999991</v>
      </c>
      <c r="E17" s="117">
        <v>87.7</v>
      </c>
      <c r="F17" s="21">
        <f>IF(E17&lt;&gt;0,E17+'Basic Price Adjustment'!$E40,"")</f>
        <v>86.75</v>
      </c>
      <c r="G17" s="117">
        <v>95.5</v>
      </c>
      <c r="H17" s="21">
        <f>IF(G17&lt;&gt;0,G17+'Basic Price Adjustment'!$E40,"")</f>
        <v>94.55</v>
      </c>
      <c r="I17" s="117">
        <v>95.5</v>
      </c>
      <c r="J17" s="21">
        <f>IF(I17&lt;&gt;0,I17+'Basic Price Adjustment'!$E40,"")</f>
        <v>94.55</v>
      </c>
    </row>
    <row r="18" spans="1:10" ht="20.100000000000001" customHeight="1" x14ac:dyDescent="0.2">
      <c r="A18" s="111">
        <v>9</v>
      </c>
      <c r="B18" s="34" t="s">
        <v>111</v>
      </c>
      <c r="C18" s="123">
        <v>97.57</v>
      </c>
      <c r="D18" s="22">
        <f>IF(C18&lt;&gt;0,C18+'Basic Price Adjustment'!$E41,"")</f>
        <v>96.63</v>
      </c>
      <c r="E18" s="123">
        <v>93.17</v>
      </c>
      <c r="F18" s="22">
        <f>IF(E18&lt;&gt;0,E18+'Basic Price Adjustment'!$E41,"")</f>
        <v>92.23</v>
      </c>
      <c r="G18" s="123">
        <v>107.5</v>
      </c>
      <c r="H18" s="22">
        <f>IF(G18&lt;&gt;0,G18+'Basic Price Adjustment'!$E41,"")</f>
        <v>106.56</v>
      </c>
      <c r="I18" s="123">
        <v>107.5</v>
      </c>
      <c r="J18" s="22">
        <f>IF(I18&lt;&gt;0,I18+'Basic Price Adjustment'!$E41,"")</f>
        <v>106.56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87.16</v>
      </c>
      <c r="E19" s="117">
        <v>87.7</v>
      </c>
      <c r="F19" s="21">
        <f>IF(E19&lt;&gt;0,E19+'Basic Price Adjustment'!$E42,"")</f>
        <v>86.76</v>
      </c>
      <c r="G19" s="117">
        <v>95.5</v>
      </c>
      <c r="H19" s="21">
        <f>IF(G19&lt;&gt;0,G19+'Basic Price Adjustment'!$E42,"")</f>
        <v>94.56</v>
      </c>
      <c r="I19" s="117">
        <v>95.5</v>
      </c>
      <c r="J19" s="21">
        <f>IF(I19&lt;&gt;0,I19+'Basic Price Adjustment'!$E42,"")</f>
        <v>94.56</v>
      </c>
    </row>
    <row r="20" spans="1:10" ht="20.100000000000001" customHeight="1" x14ac:dyDescent="0.2">
      <c r="A20" s="111">
        <v>11</v>
      </c>
      <c r="B20" s="34" t="s">
        <v>113</v>
      </c>
      <c r="C20" s="123">
        <v>97.57</v>
      </c>
      <c r="D20" s="22">
        <f>IF(C20&lt;&gt;0,C20+'Basic Price Adjustment'!$E43,"")</f>
        <v>96.649999999999991</v>
      </c>
      <c r="E20" s="123">
        <v>95.9</v>
      </c>
      <c r="F20" s="22">
        <f>IF(E20&lt;&gt;0,E20+'Basic Price Adjustment'!$E43,"")</f>
        <v>94.98</v>
      </c>
      <c r="G20" s="123">
        <v>104.5</v>
      </c>
      <c r="H20" s="22">
        <f>IF(G20&lt;&gt;0,G20+'Basic Price Adjustment'!$E43,"")</f>
        <v>103.58</v>
      </c>
      <c r="I20" s="123">
        <v>104.5</v>
      </c>
      <c r="J20" s="22">
        <f>IF(I20&lt;&gt;0,I20+'Basic Price Adjustment'!$E43,"")</f>
        <v>103.58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117.72999999999999</v>
      </c>
      <c r="E21" s="117">
        <v>118.91</v>
      </c>
      <c r="F21" s="21">
        <f>IF(E21&lt;&gt;0,E21+'Basic Price Adjustment'!$E44,"")</f>
        <v>117.72999999999999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23">
        <v>118.95</v>
      </c>
      <c r="D22" s="22">
        <f>IF(C22&lt;&gt;0,C22+'Basic Price Adjustment'!$E45,"")</f>
        <v>117.84</v>
      </c>
      <c r="E22" s="123">
        <v>118.95</v>
      </c>
      <c r="F22" s="22">
        <f>IF(E22&lt;&gt;0,E22+'Basic Price Adjustment'!$E45,"")</f>
        <v>117.84</v>
      </c>
      <c r="G22" s="123"/>
      <c r="H22" s="22" t="str">
        <f>IF(G22&lt;&gt;0,G22+'Basic Price Adjustment'!$E45,"")</f>
        <v/>
      </c>
      <c r="I22" s="123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112.81</v>
      </c>
      <c r="E23" s="117">
        <v>103.94</v>
      </c>
      <c r="F23" s="21">
        <f>IF(E23&lt;&gt;0,E23+'Basic Price Adjustment'!$E46,"")</f>
        <v>102.81</v>
      </c>
      <c r="G23" s="117">
        <v>113.5</v>
      </c>
      <c r="H23" s="21">
        <f>IF(G23&lt;&gt;0,G23+'Basic Price Adjustment'!$E46,"")</f>
        <v>112.37</v>
      </c>
      <c r="I23" s="117">
        <v>113.5</v>
      </c>
      <c r="J23" s="21">
        <f>IF(I23&lt;&gt;0,I23+'Basic Price Adjustment'!$E46,"")</f>
        <v>112.37</v>
      </c>
    </row>
    <row r="24" spans="1:10" ht="20.100000000000001" customHeight="1" x14ac:dyDescent="0.2">
      <c r="A24" s="111">
        <v>15</v>
      </c>
      <c r="B24" s="34" t="s">
        <v>117</v>
      </c>
      <c r="C24" s="123">
        <v>118.92</v>
      </c>
      <c r="D24" s="22">
        <f>IF(C24&lt;&gt;0,C24+'Basic Price Adjustment'!$E47,"")</f>
        <v>117.76</v>
      </c>
      <c r="E24" s="123">
        <v>118.92</v>
      </c>
      <c r="F24" s="22">
        <f>IF(E24&lt;&gt;0,E24+'Basic Price Adjustment'!$E47,"")</f>
        <v>117.76</v>
      </c>
      <c r="G24" s="123"/>
      <c r="H24" s="22" t="str">
        <f>IF(G24&lt;&gt;0,G24+'Basic Price Adjustment'!$E47,"")</f>
        <v/>
      </c>
      <c r="I24" s="123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95.36</v>
      </c>
      <c r="E25" s="117">
        <v>96.22</v>
      </c>
      <c r="F25" s="21">
        <f>IF(E25&lt;&gt;0,E25+'Basic Price Adjustment'!$E48,"")</f>
        <v>95.36</v>
      </c>
      <c r="G25" s="117">
        <v>103.5</v>
      </c>
      <c r="H25" s="21">
        <f>IF(G25&lt;&gt;0,G25+'Basic Price Adjustment'!$E48,"")</f>
        <v>102.64</v>
      </c>
      <c r="I25" s="117">
        <v>103.5</v>
      </c>
      <c r="J25" s="21">
        <f>IF(I25&lt;&gt;0,I25+'Basic Price Adjustment'!$E48,"")</f>
        <v>102.64</v>
      </c>
    </row>
    <row r="26" spans="1:10" ht="20.100000000000001" customHeight="1" x14ac:dyDescent="0.2">
      <c r="A26" s="111">
        <v>17</v>
      </c>
      <c r="B26" s="34" t="s">
        <v>119</v>
      </c>
      <c r="C26" s="123">
        <v>96.22</v>
      </c>
      <c r="D26" s="22">
        <f>IF(C26&lt;&gt;0,C26+'Basic Price Adjustment'!$E49,"")</f>
        <v>95.36</v>
      </c>
      <c r="E26" s="123">
        <v>96.22</v>
      </c>
      <c r="F26" s="22">
        <f>IF(E26&lt;&gt;0,E26+'Basic Price Adjustment'!$E49,"")</f>
        <v>95.36</v>
      </c>
      <c r="G26" s="123">
        <v>103.5</v>
      </c>
      <c r="H26" s="22">
        <f>IF(G26&lt;&gt;0,G26+'Basic Price Adjustment'!$E49,"")</f>
        <v>102.64</v>
      </c>
      <c r="I26" s="123">
        <v>103.5</v>
      </c>
      <c r="J26" s="22">
        <f>IF(I26&lt;&gt;0,I26+'Basic Price Adjustment'!$E49,"")</f>
        <v>102.64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C2:F2"/>
    <mergeCell ref="G2:J2"/>
    <mergeCell ref="I6:J6"/>
    <mergeCell ref="I7:J7"/>
    <mergeCell ref="I8:J8"/>
    <mergeCell ref="G6:H6"/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4" width="11.7109375" style="1" customWidth="1"/>
    <col min="25" max="28" width="11.7109375" style="3" bestFit="1" customWidth="1"/>
    <col min="29" max="32" width="11.7109375" style="1" customWidth="1"/>
    <col min="33" max="16384" width="9.140625" style="3"/>
  </cols>
  <sheetData>
    <row r="2" spans="1:32" ht="15" customHeight="1" thickBot="1" x14ac:dyDescent="0.25">
      <c r="C2" s="186" t="s">
        <v>307</v>
      </c>
      <c r="D2" s="186"/>
      <c r="E2" s="155" t="s">
        <v>300</v>
      </c>
      <c r="F2" s="155"/>
      <c r="G2" s="155"/>
      <c r="H2" s="155"/>
      <c r="I2" s="155"/>
      <c r="J2" s="155"/>
      <c r="K2" s="155" t="s">
        <v>301</v>
      </c>
      <c r="L2" s="155"/>
      <c r="M2" s="155"/>
      <c r="N2" s="155"/>
      <c r="O2" s="155"/>
      <c r="P2" s="155"/>
      <c r="Q2" s="155" t="s">
        <v>309</v>
      </c>
      <c r="R2" s="155"/>
      <c r="S2" s="155"/>
      <c r="T2" s="155"/>
      <c r="U2" s="155" t="s">
        <v>308</v>
      </c>
      <c r="V2" s="155"/>
      <c r="W2" s="155"/>
      <c r="X2" s="155"/>
      <c r="Y2" s="155"/>
      <c r="Z2" s="155"/>
      <c r="AA2" s="155"/>
      <c r="AB2" s="155"/>
      <c r="AC2" s="155" t="s">
        <v>313</v>
      </c>
      <c r="AD2" s="155"/>
      <c r="AE2" s="155"/>
      <c r="AF2" s="155"/>
    </row>
    <row r="3" spans="1:32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251</v>
      </c>
      <c r="F3" s="175"/>
      <c r="G3" s="175"/>
      <c r="H3" s="175"/>
      <c r="I3" s="175"/>
      <c r="J3" s="176"/>
      <c r="K3" s="174" t="s">
        <v>250</v>
      </c>
      <c r="L3" s="175"/>
      <c r="M3" s="175"/>
      <c r="N3" s="175"/>
      <c r="O3" s="175"/>
      <c r="P3" s="176"/>
      <c r="Q3" s="174" t="s">
        <v>264</v>
      </c>
      <c r="R3" s="175"/>
      <c r="S3" s="175"/>
      <c r="T3" s="176"/>
      <c r="U3" s="174" t="s">
        <v>266</v>
      </c>
      <c r="V3" s="175"/>
      <c r="W3" s="175"/>
      <c r="X3" s="175"/>
      <c r="Y3" s="175"/>
      <c r="Z3" s="175"/>
      <c r="AA3" s="175"/>
      <c r="AB3" s="176"/>
      <c r="AC3" s="174">
        <v>203859</v>
      </c>
      <c r="AD3" s="175"/>
      <c r="AE3" s="175"/>
      <c r="AF3" s="176"/>
    </row>
    <row r="4" spans="1:32" s="27" customFormat="1" ht="30" customHeight="1" thickBot="1" x14ac:dyDescent="0.25">
      <c r="A4" s="164"/>
      <c r="B4" s="165"/>
      <c r="C4" s="168"/>
      <c r="D4" s="169"/>
      <c r="E4" s="168"/>
      <c r="F4" s="177"/>
      <c r="G4" s="177"/>
      <c r="H4" s="177"/>
      <c r="I4" s="177"/>
      <c r="J4" s="169"/>
      <c r="K4" s="178"/>
      <c r="L4" s="187"/>
      <c r="M4" s="187"/>
      <c r="N4" s="187"/>
      <c r="O4" s="187"/>
      <c r="P4" s="179"/>
      <c r="Q4" s="178"/>
      <c r="R4" s="187"/>
      <c r="S4" s="187"/>
      <c r="T4" s="179"/>
      <c r="U4" s="63"/>
      <c r="V4" s="64"/>
      <c r="W4" s="168"/>
      <c r="X4" s="177"/>
      <c r="Y4" s="65"/>
      <c r="Z4" s="65"/>
      <c r="AA4" s="178"/>
      <c r="AB4" s="179"/>
      <c r="AC4" s="178"/>
      <c r="AD4" s="187"/>
      <c r="AE4" s="187"/>
      <c r="AF4" s="179"/>
    </row>
    <row r="5" spans="1:32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50</v>
      </c>
      <c r="F5" s="175"/>
      <c r="G5" s="175"/>
      <c r="H5" s="175"/>
      <c r="I5" s="175"/>
      <c r="J5" s="176"/>
      <c r="K5" s="174" t="s">
        <v>53</v>
      </c>
      <c r="L5" s="175"/>
      <c r="M5" s="175"/>
      <c r="N5" s="175"/>
      <c r="O5" s="175"/>
      <c r="P5" s="176"/>
      <c r="Q5" s="174" t="s">
        <v>102</v>
      </c>
      <c r="R5" s="175"/>
      <c r="S5" s="175"/>
      <c r="T5" s="176"/>
      <c r="U5" s="234" t="s">
        <v>60</v>
      </c>
      <c r="V5" s="235"/>
      <c r="W5" s="235"/>
      <c r="X5" s="235"/>
      <c r="Y5" s="235"/>
      <c r="Z5" s="235"/>
      <c r="AA5" s="235"/>
      <c r="AB5" s="236"/>
      <c r="AC5" s="174" t="s">
        <v>287</v>
      </c>
      <c r="AD5" s="175"/>
      <c r="AE5" s="175"/>
      <c r="AF5" s="176"/>
    </row>
    <row r="6" spans="1:32" s="27" customFormat="1" ht="30" customHeight="1" thickBot="1" x14ac:dyDescent="0.25">
      <c r="A6" s="164"/>
      <c r="B6" s="167"/>
      <c r="C6" s="168" t="s">
        <v>86</v>
      </c>
      <c r="D6" s="177"/>
      <c r="E6" s="168" t="s">
        <v>61</v>
      </c>
      <c r="F6" s="169"/>
      <c r="G6" s="168" t="s">
        <v>99</v>
      </c>
      <c r="H6" s="169"/>
      <c r="I6" s="168" t="s">
        <v>62</v>
      </c>
      <c r="J6" s="169"/>
      <c r="K6" s="178" t="s">
        <v>55</v>
      </c>
      <c r="L6" s="179"/>
      <c r="M6" s="178" t="s">
        <v>54</v>
      </c>
      <c r="N6" s="179"/>
      <c r="O6" s="178" t="s">
        <v>56</v>
      </c>
      <c r="P6" s="179"/>
      <c r="Q6" s="178" t="s">
        <v>87</v>
      </c>
      <c r="R6" s="179"/>
      <c r="S6" s="178" t="s">
        <v>144</v>
      </c>
      <c r="T6" s="179"/>
      <c r="U6" s="192" t="s">
        <v>268</v>
      </c>
      <c r="V6" s="193"/>
      <c r="W6" s="168" t="s">
        <v>269</v>
      </c>
      <c r="X6" s="177"/>
      <c r="Y6" s="172" t="s">
        <v>267</v>
      </c>
      <c r="Z6" s="173"/>
      <c r="AA6" s="192" t="s">
        <v>49</v>
      </c>
      <c r="AB6" s="193"/>
      <c r="AC6" s="178" t="s">
        <v>292</v>
      </c>
      <c r="AD6" s="179"/>
      <c r="AE6" s="178" t="s">
        <v>293</v>
      </c>
      <c r="AF6" s="179"/>
    </row>
    <row r="7" spans="1:32" ht="20.100000000000001" customHeight="1" x14ac:dyDescent="0.2">
      <c r="A7" s="164"/>
      <c r="B7" s="23" t="s">
        <v>15</v>
      </c>
      <c r="C7" s="170" t="s">
        <v>25</v>
      </c>
      <c r="D7" s="194"/>
      <c r="E7" s="170" t="s">
        <v>63</v>
      </c>
      <c r="F7" s="171"/>
      <c r="G7" s="170" t="s">
        <v>51</v>
      </c>
      <c r="H7" s="171"/>
      <c r="I7" s="170" t="s">
        <v>320</v>
      </c>
      <c r="J7" s="171"/>
      <c r="K7" s="170" t="s">
        <v>20</v>
      </c>
      <c r="L7" s="171"/>
      <c r="M7" s="170" t="s">
        <v>19</v>
      </c>
      <c r="N7" s="171"/>
      <c r="O7" s="170" t="s">
        <v>21</v>
      </c>
      <c r="P7" s="171"/>
      <c r="Q7" s="170" t="s">
        <v>23</v>
      </c>
      <c r="R7" s="171"/>
      <c r="S7" s="95" t="s">
        <v>143</v>
      </c>
      <c r="T7" s="96"/>
      <c r="U7" s="182" t="s">
        <v>277</v>
      </c>
      <c r="V7" s="183"/>
      <c r="W7" s="182" t="s">
        <v>158</v>
      </c>
      <c r="X7" s="183"/>
      <c r="Y7" s="182" t="s">
        <v>279</v>
      </c>
      <c r="Z7" s="183"/>
      <c r="AA7" s="182" t="s">
        <v>326</v>
      </c>
      <c r="AB7" s="183"/>
      <c r="AC7" s="170" t="s">
        <v>288</v>
      </c>
      <c r="AD7" s="171"/>
      <c r="AE7" s="216" t="s">
        <v>290</v>
      </c>
      <c r="AF7" s="217"/>
    </row>
    <row r="8" spans="1:32" ht="20.100000000000001" customHeight="1" thickBot="1" x14ac:dyDescent="0.25">
      <c r="A8" s="165"/>
      <c r="B8" s="24"/>
      <c r="C8" s="195" t="s">
        <v>86</v>
      </c>
      <c r="D8" s="196"/>
      <c r="E8" s="180" t="s">
        <v>65</v>
      </c>
      <c r="F8" s="181"/>
      <c r="G8" s="180" t="s">
        <v>52</v>
      </c>
      <c r="H8" s="181"/>
      <c r="I8" s="180" t="s">
        <v>69</v>
      </c>
      <c r="J8" s="181"/>
      <c r="K8" s="180" t="s">
        <v>58</v>
      </c>
      <c r="L8" s="181"/>
      <c r="M8" s="180" t="s">
        <v>57</v>
      </c>
      <c r="N8" s="181"/>
      <c r="O8" s="180" t="s">
        <v>59</v>
      </c>
      <c r="P8" s="181"/>
      <c r="Q8" s="180" t="s">
        <v>88</v>
      </c>
      <c r="R8" s="181"/>
      <c r="S8" s="97" t="s">
        <v>142</v>
      </c>
      <c r="T8" s="98"/>
      <c r="U8" s="184" t="s">
        <v>278</v>
      </c>
      <c r="V8" s="185"/>
      <c r="W8" s="76" t="s">
        <v>159</v>
      </c>
      <c r="X8" s="77"/>
      <c r="Y8" s="184" t="s">
        <v>280</v>
      </c>
      <c r="Z8" s="185"/>
      <c r="AA8" s="184" t="s">
        <v>327</v>
      </c>
      <c r="AB8" s="185"/>
      <c r="AC8" s="180" t="s">
        <v>289</v>
      </c>
      <c r="AD8" s="181"/>
      <c r="AE8" s="211" t="s">
        <v>291</v>
      </c>
      <c r="AF8" s="212"/>
    </row>
    <row r="9" spans="1:3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66.42</v>
      </c>
      <c r="E10" s="129">
        <v>55</v>
      </c>
      <c r="F10" s="25">
        <f>IF(E10&lt;&gt;0,E10+'Basic Price Adjustment'!$E33,"")</f>
        <v>54.42</v>
      </c>
      <c r="G10" s="129">
        <v>65.5</v>
      </c>
      <c r="H10" s="25">
        <f>IF(G10&lt;&gt;0,G10+'Basic Price Adjustment'!$E33,"")</f>
        <v>64.92</v>
      </c>
      <c r="I10" s="129">
        <v>55</v>
      </c>
      <c r="J10" s="25">
        <f>IF(I10&lt;&gt;0,I10+'Basic Price Adjustment'!$E33,"")</f>
        <v>54.42</v>
      </c>
      <c r="K10" s="129">
        <v>73.69</v>
      </c>
      <c r="L10" s="25">
        <f>IF(K10&lt;&gt;0,K10+'Basic Price Adjustment'!$E33,"")</f>
        <v>73.11</v>
      </c>
      <c r="M10" s="50">
        <v>63.96</v>
      </c>
      <c r="N10" s="25">
        <f>IF(M10&lt;&gt;0,M10+'Basic Price Adjustment'!$E33,"")</f>
        <v>63.38</v>
      </c>
      <c r="O10" s="119">
        <v>74.430000000000007</v>
      </c>
      <c r="P10" s="25">
        <f>IF(O10&lt;&gt;0,O10+'Basic Price Adjustment'!$E33,"")</f>
        <v>73.850000000000009</v>
      </c>
      <c r="Q10" s="129">
        <v>75</v>
      </c>
      <c r="R10" s="25">
        <f>IF(Q10&lt;&gt;0,Q10+'Basic Price Adjustment'!$E33,"")</f>
        <v>74.42</v>
      </c>
      <c r="S10" s="129">
        <v>72</v>
      </c>
      <c r="T10" s="25">
        <f>IF(S10&lt;&gt;0,S10+'Basic Price Adjustment'!$E33,"")</f>
        <v>71.42</v>
      </c>
      <c r="U10" s="119">
        <v>72</v>
      </c>
      <c r="V10" s="25">
        <f>IF(U10&lt;&gt;0,U10+'Basic Price Adjustment'!$E33,"")</f>
        <v>71.42</v>
      </c>
      <c r="W10" s="129">
        <v>82</v>
      </c>
      <c r="X10" s="25">
        <f>IF(W10&lt;&gt;0,W10+'Basic Price Adjustment'!$E33,"")</f>
        <v>81.42</v>
      </c>
      <c r="Y10" s="129">
        <v>77</v>
      </c>
      <c r="Z10" s="25">
        <f>IF(Y10&lt;&gt;0,Y10+'Basic Price Adjustment'!$E33,"")</f>
        <v>76.42</v>
      </c>
      <c r="AA10" s="129">
        <v>85.5</v>
      </c>
      <c r="AB10" s="25">
        <f>IF(AA10&lt;&gt;0,AA10+'Basic Price Adjustment'!$E33,"")</f>
        <v>84.92</v>
      </c>
      <c r="AC10" s="129">
        <v>82.85</v>
      </c>
      <c r="AD10" s="25">
        <f>IF(AC10&lt;&gt;0,AC10+'Basic Price Adjustment'!$E33,"")</f>
        <v>82.27</v>
      </c>
      <c r="AE10" s="129">
        <v>82.85</v>
      </c>
      <c r="AF10" s="25">
        <f>IF(AE10&lt;&gt;0,AE10+'Basic Price Adjustment'!$E33,"")</f>
        <v>82.27</v>
      </c>
    </row>
    <row r="11" spans="1:32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66.34</v>
      </c>
      <c r="E11" s="117">
        <v>57.25</v>
      </c>
      <c r="F11" s="21">
        <f>IF(E11&lt;&gt;0,E11+'Basic Price Adjustment'!$E34,"")</f>
        <v>56.59</v>
      </c>
      <c r="G11" s="117">
        <v>69</v>
      </c>
      <c r="H11" s="21">
        <f>IF(G11&lt;&gt;0,G11+'Basic Price Adjustment'!$E34,"")</f>
        <v>68.34</v>
      </c>
      <c r="I11" s="117">
        <v>57.25</v>
      </c>
      <c r="J11" s="21">
        <f>IF(I11&lt;&gt;0,I11+'Basic Price Adjustment'!$E34,"")</f>
        <v>56.59</v>
      </c>
      <c r="K11" s="117">
        <v>77.88</v>
      </c>
      <c r="L11" s="21">
        <f>IF(K11&lt;&gt;0,K11+'Basic Price Adjustment'!$E34,"")</f>
        <v>77.22</v>
      </c>
      <c r="M11" s="29">
        <v>69.84</v>
      </c>
      <c r="N11" s="21">
        <f>IF(M11&lt;&gt;0,M11+'Basic Price Adjustment'!$E34,"")</f>
        <v>69.180000000000007</v>
      </c>
      <c r="O11" s="119">
        <v>78.36</v>
      </c>
      <c r="P11" s="21">
        <f>IF(O11&lt;&gt;0,O11+'Basic Price Adjustment'!$E34,"")</f>
        <v>77.7</v>
      </c>
      <c r="Q11" s="117">
        <v>76</v>
      </c>
      <c r="R11" s="21">
        <f>IF(Q11&lt;&gt;0,Q11+'Basic Price Adjustment'!$E34,"")</f>
        <v>75.34</v>
      </c>
      <c r="S11" s="117">
        <v>74</v>
      </c>
      <c r="T11" s="21">
        <f>IF(S11&lt;&gt;0,S11+'Basic Price Adjustment'!$E34,"")</f>
        <v>73.34</v>
      </c>
      <c r="U11" s="119">
        <v>74</v>
      </c>
      <c r="V11" s="21">
        <f>IF(U11&lt;&gt;0,U11+'Basic Price Adjustment'!$E34,"")</f>
        <v>73.34</v>
      </c>
      <c r="W11" s="117">
        <v>88</v>
      </c>
      <c r="X11" s="21">
        <f>IF(W11&lt;&gt;0,W11+'Basic Price Adjustment'!$E34,"")</f>
        <v>87.34</v>
      </c>
      <c r="Y11" s="117">
        <v>78</v>
      </c>
      <c r="Z11" s="21">
        <f>IF(Y11&lt;&gt;0,Y11+'Basic Price Adjustment'!$E34,"")</f>
        <v>77.34</v>
      </c>
      <c r="AA11" s="117">
        <v>88.75</v>
      </c>
      <c r="AB11" s="21">
        <f>IF(AA11&lt;&gt;0,AA11+'Basic Price Adjustment'!$E34,"")</f>
        <v>88.09</v>
      </c>
      <c r="AC11" s="117"/>
      <c r="AD11" s="21" t="str">
        <f>IF(AC11&lt;&gt;0,AC11+'Basic Price Adjustment'!$E34,"")</f>
        <v/>
      </c>
      <c r="AE11" s="117"/>
      <c r="AF11" s="21" t="str">
        <f>IF(AE11&lt;&gt;0,AE11+'Basic Price Adjustment'!$E34,"")</f>
        <v/>
      </c>
    </row>
    <row r="12" spans="1:32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64.239999999999995</v>
      </c>
      <c r="E12" s="117">
        <v>57.75</v>
      </c>
      <c r="F12" s="22">
        <f>IF(E12&lt;&gt;0,E12+'Basic Price Adjustment'!$E35,"")</f>
        <v>56.99</v>
      </c>
      <c r="G12" s="117">
        <v>68</v>
      </c>
      <c r="H12" s="22">
        <f>IF(G12&lt;&gt;0,G12+'Basic Price Adjustment'!$E35,"")</f>
        <v>67.239999999999995</v>
      </c>
      <c r="I12" s="117">
        <v>57.75</v>
      </c>
      <c r="J12" s="22">
        <f>IF(I12&lt;&gt;0,I12+'Basic Price Adjustment'!$E35,"")</f>
        <v>56.99</v>
      </c>
      <c r="K12" s="117">
        <v>78.16</v>
      </c>
      <c r="L12" s="22">
        <f>IF(K12&lt;&gt;0,K12+'Basic Price Adjustment'!$E35,"")</f>
        <v>77.399999999999991</v>
      </c>
      <c r="M12" s="48">
        <v>69.56</v>
      </c>
      <c r="N12" s="22">
        <f>IF(M12&lt;&gt;0,M12+'Basic Price Adjustment'!$E35,"")</f>
        <v>68.8</v>
      </c>
      <c r="O12" s="119">
        <v>78.3</v>
      </c>
      <c r="P12" s="22">
        <f>IF(O12&lt;&gt;0,O12+'Basic Price Adjustment'!$E35,"")</f>
        <v>77.539999999999992</v>
      </c>
      <c r="Q12" s="117">
        <v>77</v>
      </c>
      <c r="R12" s="22">
        <f>IF(Q12&lt;&gt;0,Q12+'Basic Price Adjustment'!$E35,"")</f>
        <v>76.239999999999995</v>
      </c>
      <c r="S12" s="117">
        <v>74</v>
      </c>
      <c r="T12" s="22">
        <f>IF(S12&lt;&gt;0,S12+'Basic Price Adjustment'!$E35,"")</f>
        <v>73.239999999999995</v>
      </c>
      <c r="U12" s="119">
        <v>70</v>
      </c>
      <c r="V12" s="22">
        <f>IF(U12&lt;&gt;0,U12+'Basic Price Adjustment'!$E35,"")</f>
        <v>69.239999999999995</v>
      </c>
      <c r="W12" s="117">
        <v>88</v>
      </c>
      <c r="X12" s="22">
        <f>IF(W12&lt;&gt;0,W12+'Basic Price Adjustment'!$E35,"")</f>
        <v>87.24</v>
      </c>
      <c r="Y12" s="117">
        <v>77</v>
      </c>
      <c r="Z12" s="22">
        <f>IF(Y12&lt;&gt;0,Y12+'Basic Price Adjustment'!$E35,"")</f>
        <v>76.239999999999995</v>
      </c>
      <c r="AA12" s="117">
        <v>88</v>
      </c>
      <c r="AB12" s="22">
        <f>IF(AA12&lt;&gt;0,AA12+'Basic Price Adjustment'!$E35,"")</f>
        <v>87.24</v>
      </c>
      <c r="AC12" s="117">
        <v>82.85</v>
      </c>
      <c r="AD12" s="22">
        <f>IF(AC12&lt;&gt;0,AC12+'Basic Price Adjustment'!$E35,"")</f>
        <v>82.089999999999989</v>
      </c>
      <c r="AE12" s="117">
        <v>82.85</v>
      </c>
      <c r="AF12" s="22">
        <f>IF(AE12&lt;&gt;0,AE12+'Basic Price Adjustment'!$E35,"")</f>
        <v>82.089999999999989</v>
      </c>
    </row>
    <row r="13" spans="1:32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66.239999999999995</v>
      </c>
      <c r="E13" s="117">
        <v>57.75</v>
      </c>
      <c r="F13" s="21">
        <f>IF(E13&lt;&gt;0,E13+'Basic Price Adjustment'!$E36,"")</f>
        <v>56.99</v>
      </c>
      <c r="G13" s="117">
        <v>68</v>
      </c>
      <c r="H13" s="21">
        <f>IF(G13&lt;&gt;0,G13+'Basic Price Adjustment'!$E36,"")</f>
        <v>67.239999999999995</v>
      </c>
      <c r="I13" s="117">
        <v>57.75</v>
      </c>
      <c r="J13" s="21">
        <f>IF(I13&lt;&gt;0,I13+'Basic Price Adjustment'!$E36,"")</f>
        <v>56.99</v>
      </c>
      <c r="K13" s="117">
        <v>78.16</v>
      </c>
      <c r="L13" s="21">
        <f>IF(K13&lt;&gt;0,K13+'Basic Price Adjustment'!$E36,"")</f>
        <v>77.399999999999991</v>
      </c>
      <c r="M13" s="29">
        <v>69.56</v>
      </c>
      <c r="N13" s="21">
        <f>IF(M13&lt;&gt;0,M13+'Basic Price Adjustment'!$E36,"")</f>
        <v>68.8</v>
      </c>
      <c r="O13" s="119">
        <v>78.3</v>
      </c>
      <c r="P13" s="21">
        <f>IF(O13&lt;&gt;0,O13+'Basic Price Adjustment'!$E36,"")</f>
        <v>77.539999999999992</v>
      </c>
      <c r="Q13" s="117">
        <v>77</v>
      </c>
      <c r="R13" s="21">
        <f>IF(Q13&lt;&gt;0,Q13+'Basic Price Adjustment'!$E36,"")</f>
        <v>76.239999999999995</v>
      </c>
      <c r="S13" s="117">
        <v>74</v>
      </c>
      <c r="T13" s="21">
        <f>IF(S13&lt;&gt;0,S13+'Basic Price Adjustment'!$E36,"")</f>
        <v>73.239999999999995</v>
      </c>
      <c r="U13" s="119">
        <v>72</v>
      </c>
      <c r="V13" s="21">
        <f>IF(U13&lt;&gt;0,U13+'Basic Price Adjustment'!$E36,"")</f>
        <v>71.239999999999995</v>
      </c>
      <c r="W13" s="117">
        <v>88</v>
      </c>
      <c r="X13" s="21">
        <f>IF(W13&lt;&gt;0,W13+'Basic Price Adjustment'!$E36,"")</f>
        <v>87.24</v>
      </c>
      <c r="Y13" s="117">
        <v>78</v>
      </c>
      <c r="Z13" s="21">
        <f>IF(Y13&lt;&gt;0,Y13+'Basic Price Adjustment'!$E36,"")</f>
        <v>77.239999999999995</v>
      </c>
      <c r="AA13" s="117">
        <v>88</v>
      </c>
      <c r="AB13" s="21">
        <f>IF(AA13&lt;&gt;0,AA13+'Basic Price Adjustment'!$E36,"")</f>
        <v>87.24</v>
      </c>
      <c r="AC13" s="117">
        <v>82.85</v>
      </c>
      <c r="AD13" s="21">
        <f>IF(AC13&lt;&gt;0,AC13+'Basic Price Adjustment'!$E36,"")</f>
        <v>82.089999999999989</v>
      </c>
      <c r="AE13" s="117">
        <v>82.85</v>
      </c>
      <c r="AF13" s="21">
        <f>IF(AE13&lt;&gt;0,AE13+'Basic Price Adjustment'!$E36,"")</f>
        <v>82.089999999999989</v>
      </c>
    </row>
    <row r="14" spans="1:32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66.209999999999994</v>
      </c>
      <c r="E14" s="117">
        <v>58.5</v>
      </c>
      <c r="F14" s="22">
        <f>IF(E14&lt;&gt;0,E14+'Basic Price Adjustment'!$E37,"")</f>
        <v>57.71</v>
      </c>
      <c r="G14" s="117">
        <v>69</v>
      </c>
      <c r="H14" s="22">
        <f>IF(G14&lt;&gt;0,G14+'Basic Price Adjustment'!$E37,"")</f>
        <v>68.209999999999994</v>
      </c>
      <c r="I14" s="117">
        <v>58.5</v>
      </c>
      <c r="J14" s="22">
        <f>IF(I14&lt;&gt;0,I14+'Basic Price Adjustment'!$E37,"")</f>
        <v>57.71</v>
      </c>
      <c r="K14" s="117">
        <v>78.36</v>
      </c>
      <c r="L14" s="22">
        <f>IF(K14&lt;&gt;0,K14+'Basic Price Adjustment'!$E37,"")</f>
        <v>77.569999999999993</v>
      </c>
      <c r="M14" s="48">
        <v>69.45</v>
      </c>
      <c r="N14" s="22">
        <f>IF(M14&lt;&gt;0,M14+'Basic Price Adjustment'!$E37,"")</f>
        <v>68.66</v>
      </c>
      <c r="O14" s="119">
        <v>78.36</v>
      </c>
      <c r="P14" s="22">
        <f>IF(O14&lt;&gt;0,O14+'Basic Price Adjustment'!$E37,"")</f>
        <v>77.569999999999993</v>
      </c>
      <c r="Q14" s="117">
        <v>78</v>
      </c>
      <c r="R14" s="22">
        <f>IF(Q14&lt;&gt;0,Q14+'Basic Price Adjustment'!$E37,"")</f>
        <v>77.209999999999994</v>
      </c>
      <c r="S14" s="117">
        <v>74</v>
      </c>
      <c r="T14" s="22">
        <f>IF(S14&lt;&gt;0,S14+'Basic Price Adjustment'!$E37,"")</f>
        <v>73.209999999999994</v>
      </c>
      <c r="U14" s="119">
        <v>73</v>
      </c>
      <c r="V14" s="22">
        <f>IF(U14&lt;&gt;0,U14+'Basic Price Adjustment'!$E37,"")</f>
        <v>72.209999999999994</v>
      </c>
      <c r="W14" s="117">
        <v>88</v>
      </c>
      <c r="X14" s="22">
        <f>IF(W14&lt;&gt;0,W14+'Basic Price Adjustment'!$E37,"")</f>
        <v>87.21</v>
      </c>
      <c r="Y14" s="117">
        <v>77</v>
      </c>
      <c r="Z14" s="22">
        <f>IF(Y14&lt;&gt;0,Y14+'Basic Price Adjustment'!$E37,"")</f>
        <v>76.209999999999994</v>
      </c>
      <c r="AA14" s="117">
        <v>89.25</v>
      </c>
      <c r="AB14" s="22">
        <f>IF(AA14&lt;&gt;0,AA14+'Basic Price Adjustment'!$E37,"")</f>
        <v>88.46</v>
      </c>
      <c r="AC14" s="117">
        <v>83.25</v>
      </c>
      <c r="AD14" s="22">
        <f>IF(AC14&lt;&gt;0,AC14+'Basic Price Adjustment'!$E37,"")</f>
        <v>82.46</v>
      </c>
      <c r="AE14" s="117">
        <v>83.25</v>
      </c>
      <c r="AF14" s="22">
        <f>IF(AE14&lt;&gt;0,AE14+'Basic Price Adjustment'!$E37,"")</f>
        <v>82.46</v>
      </c>
    </row>
    <row r="15" spans="1:32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84.22</v>
      </c>
      <c r="E15" s="117">
        <v>62</v>
      </c>
      <c r="F15" s="21">
        <f>IF(E15&lt;&gt;0,E15+'Basic Price Adjustment'!$E38,"")</f>
        <v>61.22</v>
      </c>
      <c r="G15" s="117">
        <v>74</v>
      </c>
      <c r="H15" s="21">
        <f>IF(G15&lt;&gt;0,G15+'Basic Price Adjustment'!$E38,"")</f>
        <v>73.22</v>
      </c>
      <c r="I15" s="117">
        <v>62</v>
      </c>
      <c r="J15" s="21">
        <f>IF(I15&lt;&gt;0,I15+'Basic Price Adjustment'!$E38,"")</f>
        <v>61.22</v>
      </c>
      <c r="K15" s="117">
        <v>82.35</v>
      </c>
      <c r="L15" s="21">
        <f>IF(K15&lt;&gt;0,K15+'Basic Price Adjustment'!$E38,"")</f>
        <v>81.569999999999993</v>
      </c>
      <c r="M15" s="29">
        <v>75.08</v>
      </c>
      <c r="N15" s="21">
        <f>IF(M15&lt;&gt;0,M15+'Basic Price Adjustment'!$E38,"")</f>
        <v>74.3</v>
      </c>
      <c r="O15" s="120">
        <v>82.35</v>
      </c>
      <c r="P15" s="21">
        <f>IF(O15&lt;&gt;0,O15+'Basic Price Adjustment'!$E38,"")</f>
        <v>81.569999999999993</v>
      </c>
      <c r="Q15" s="117">
        <v>84</v>
      </c>
      <c r="R15" s="21">
        <f>IF(Q15&lt;&gt;0,Q15+'Basic Price Adjustment'!$E38,"")</f>
        <v>83.22</v>
      </c>
      <c r="S15" s="117">
        <v>77</v>
      </c>
      <c r="T15" s="21">
        <f>IF(S15&lt;&gt;0,S15+'Basic Price Adjustment'!$E38,"")</f>
        <v>76.22</v>
      </c>
      <c r="U15" s="120">
        <v>76</v>
      </c>
      <c r="V15" s="21">
        <f>IF(U15&lt;&gt;0,U15+'Basic Price Adjustment'!$E38,"")</f>
        <v>75.22</v>
      </c>
      <c r="W15" s="117">
        <v>100</v>
      </c>
      <c r="X15" s="21">
        <f>IF(W15&lt;&gt;0,W15+'Basic Price Adjustment'!$E38,"")</f>
        <v>99.22</v>
      </c>
      <c r="Y15" s="117">
        <v>86</v>
      </c>
      <c r="Z15" s="21">
        <f>IF(Y15&lt;&gt;0,Y15+'Basic Price Adjustment'!$E38,"")</f>
        <v>85.22</v>
      </c>
      <c r="AA15" s="117">
        <v>102.75</v>
      </c>
      <c r="AB15" s="21">
        <f>IF(AA15&lt;&gt;0,AA15+'Basic Price Adjustment'!$E38,"")</f>
        <v>101.97</v>
      </c>
      <c r="AC15" s="117">
        <v>87.25</v>
      </c>
      <c r="AD15" s="21">
        <f>IF(AC15&lt;&gt;0,AC15+'Basic Price Adjustment'!$E38,"")</f>
        <v>86.47</v>
      </c>
      <c r="AE15" s="117">
        <v>87.25</v>
      </c>
      <c r="AF15" s="21">
        <f>IF(AE15&lt;&gt;0,AE15+'Basic Price Adjustment'!$E38,"")</f>
        <v>86.47</v>
      </c>
    </row>
    <row r="16" spans="1:32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74.290000000000006</v>
      </c>
      <c r="E16" s="117">
        <v>61</v>
      </c>
      <c r="F16" s="22">
        <f>IF(E16&lt;&gt;0,E16+'Basic Price Adjustment'!$E39,"")</f>
        <v>60.29</v>
      </c>
      <c r="G16" s="117">
        <v>71.8</v>
      </c>
      <c r="H16" s="22">
        <f>IF(G16&lt;&gt;0,G16+'Basic Price Adjustment'!$E39,"")</f>
        <v>71.09</v>
      </c>
      <c r="I16" s="117">
        <v>61</v>
      </c>
      <c r="J16" s="22">
        <f>IF(I16&lt;&gt;0,I16+'Basic Price Adjustment'!$E39,"")</f>
        <v>60.29</v>
      </c>
      <c r="K16" s="117">
        <v>78.19</v>
      </c>
      <c r="L16" s="22">
        <f>IF(K16&lt;&gt;0,K16+'Basic Price Adjustment'!$E39,"")</f>
        <v>77.48</v>
      </c>
      <c r="M16" s="48">
        <v>70.569999999999993</v>
      </c>
      <c r="N16" s="22">
        <f>IF(M16&lt;&gt;0,M16+'Basic Price Adjustment'!$E39,"")</f>
        <v>69.86</v>
      </c>
      <c r="O16" s="120">
        <v>78.33</v>
      </c>
      <c r="P16" s="22">
        <f>IF(O16&lt;&gt;0,O16+'Basic Price Adjustment'!$E39,"")</f>
        <v>77.62</v>
      </c>
      <c r="Q16" s="117">
        <v>81</v>
      </c>
      <c r="R16" s="22">
        <f>IF(Q16&lt;&gt;0,Q16+'Basic Price Adjustment'!$E39,"")</f>
        <v>80.290000000000006</v>
      </c>
      <c r="S16" s="117">
        <v>74</v>
      </c>
      <c r="T16" s="22">
        <f>IF(S16&lt;&gt;0,S16+'Basic Price Adjustment'!$E39,"")</f>
        <v>73.290000000000006</v>
      </c>
      <c r="U16" s="120">
        <v>73</v>
      </c>
      <c r="V16" s="22">
        <f>IF(U16&lt;&gt;0,U16+'Basic Price Adjustment'!$E39,"")</f>
        <v>72.290000000000006</v>
      </c>
      <c r="W16" s="117">
        <v>88</v>
      </c>
      <c r="X16" s="22">
        <f>IF(W16&lt;&gt;0,W16+'Basic Price Adjustment'!$E39,"")</f>
        <v>87.29</v>
      </c>
      <c r="Y16" s="117">
        <v>80</v>
      </c>
      <c r="Z16" s="22">
        <f>IF(Y16&lt;&gt;0,Y16+'Basic Price Adjustment'!$E39,"")</f>
        <v>79.290000000000006</v>
      </c>
      <c r="AA16" s="117">
        <v>89.25</v>
      </c>
      <c r="AB16" s="22">
        <f>IF(AA16&lt;&gt;0,AA16+'Basic Price Adjustment'!$E39,"")</f>
        <v>88.54</v>
      </c>
      <c r="AC16" s="117"/>
      <c r="AD16" s="22" t="str">
        <f>IF(AC16&lt;&gt;0,AC16+'Basic Price Adjustment'!$E39,"")</f>
        <v/>
      </c>
      <c r="AE16" s="117"/>
      <c r="AF16" s="22" t="str">
        <f>IF(AE16&lt;&gt;0,AE16+'Basic Price Adjustment'!$E39,"")</f>
        <v/>
      </c>
    </row>
    <row r="17" spans="1:32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71.05</v>
      </c>
      <c r="E17" s="117">
        <v>67</v>
      </c>
      <c r="F17" s="21">
        <f>IF(E17&lt;&gt;0,E17+'Basic Price Adjustment'!$E40,"")</f>
        <v>66.05</v>
      </c>
      <c r="G17" s="117">
        <v>76</v>
      </c>
      <c r="H17" s="21">
        <f>IF(G17&lt;&gt;0,G17+'Basic Price Adjustment'!$E40,"")</f>
        <v>75.05</v>
      </c>
      <c r="I17" s="117">
        <v>67</v>
      </c>
      <c r="J17" s="21">
        <f>IF(I17&lt;&gt;0,I17+'Basic Price Adjustment'!$E40,"")</f>
        <v>66.05</v>
      </c>
      <c r="K17" s="117">
        <v>83.3</v>
      </c>
      <c r="L17" s="21">
        <f>IF(K17&lt;&gt;0,K17+'Basic Price Adjustment'!$E40,"")</f>
        <v>82.35</v>
      </c>
      <c r="M17" s="29">
        <v>76.59</v>
      </c>
      <c r="N17" s="21">
        <f>IF(M17&lt;&gt;0,M17+'Basic Price Adjustment'!$E40,"")</f>
        <v>75.64</v>
      </c>
      <c r="O17" s="119">
        <v>83.3</v>
      </c>
      <c r="P17" s="21">
        <f>IF(O17&lt;&gt;0,O17+'Basic Price Adjustment'!$E40,"")</f>
        <v>82.35</v>
      </c>
      <c r="Q17" s="117">
        <v>85</v>
      </c>
      <c r="R17" s="21">
        <f>IF(Q17&lt;&gt;0,Q17+'Basic Price Adjustment'!$E40,"")</f>
        <v>84.05</v>
      </c>
      <c r="S17" s="117">
        <v>78</v>
      </c>
      <c r="T17" s="21">
        <f>IF(S17&lt;&gt;0,S17+'Basic Price Adjustment'!$E40,"")</f>
        <v>77.05</v>
      </c>
      <c r="U17" s="119">
        <v>77</v>
      </c>
      <c r="V17" s="21">
        <f>IF(U17&lt;&gt;0,U17+'Basic Price Adjustment'!$E40,"")</f>
        <v>76.05</v>
      </c>
      <c r="W17" s="117">
        <v>92</v>
      </c>
      <c r="X17" s="21">
        <f>IF(W17&lt;&gt;0,W17+'Basic Price Adjustment'!$E40,"")</f>
        <v>91.05</v>
      </c>
      <c r="Y17" s="117">
        <v>84</v>
      </c>
      <c r="Z17" s="21">
        <f>IF(Y17&lt;&gt;0,Y17+'Basic Price Adjustment'!$E40,"")</f>
        <v>83.05</v>
      </c>
      <c r="AA17" s="117">
        <v>92.25</v>
      </c>
      <c r="AB17" s="21">
        <f>IF(AA17&lt;&gt;0,AA17+'Basic Price Adjustment'!$E40,"")</f>
        <v>91.3</v>
      </c>
      <c r="AC17" s="117">
        <v>91.25</v>
      </c>
      <c r="AD17" s="21">
        <f>IF(AC17&lt;&gt;0,AC17+'Basic Price Adjustment'!$E40,"")</f>
        <v>90.3</v>
      </c>
      <c r="AE17" s="117">
        <v>91.25</v>
      </c>
      <c r="AF17" s="21">
        <f>IF(AE17&lt;&gt;0,AE17+'Basic Price Adjustment'!$E40,"")</f>
        <v>90.3</v>
      </c>
    </row>
    <row r="18" spans="1:32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77.06</v>
      </c>
      <c r="E18" s="117">
        <v>70.650000000000006</v>
      </c>
      <c r="F18" s="22">
        <f>IF(E18&lt;&gt;0,E18+'Basic Price Adjustment'!$E41,"")</f>
        <v>69.710000000000008</v>
      </c>
      <c r="G18" s="117">
        <v>80.3</v>
      </c>
      <c r="H18" s="22">
        <f>IF(G18&lt;&gt;0,G18+'Basic Price Adjustment'!$E41,"")</f>
        <v>79.36</v>
      </c>
      <c r="I18" s="117">
        <v>70.650000000000006</v>
      </c>
      <c r="J18" s="22">
        <f>IF(I18&lt;&gt;0,I18+'Basic Price Adjustment'!$E41,"")</f>
        <v>69.710000000000008</v>
      </c>
      <c r="K18" s="117">
        <v>88.54</v>
      </c>
      <c r="L18" s="22">
        <f>IF(K18&lt;&gt;0,K18+'Basic Price Adjustment'!$E41,"")</f>
        <v>87.600000000000009</v>
      </c>
      <c r="M18" s="48">
        <v>80.62</v>
      </c>
      <c r="N18" s="22">
        <f>IF(M18&lt;&gt;0,M18+'Basic Price Adjustment'!$E41,"")</f>
        <v>79.680000000000007</v>
      </c>
      <c r="O18" s="119">
        <v>88.54</v>
      </c>
      <c r="P18" s="22">
        <f>IF(O18&lt;&gt;0,O18+'Basic Price Adjustment'!$E41,"")</f>
        <v>87.600000000000009</v>
      </c>
      <c r="Q18" s="117">
        <v>86</v>
      </c>
      <c r="R18" s="22">
        <f>IF(Q18&lt;&gt;0,Q18+'Basic Price Adjustment'!$E41,"")</f>
        <v>85.06</v>
      </c>
      <c r="S18" s="117">
        <v>81</v>
      </c>
      <c r="T18" s="22">
        <f>IF(S18&lt;&gt;0,S18+'Basic Price Adjustment'!$E41,"")</f>
        <v>80.06</v>
      </c>
      <c r="U18" s="119">
        <v>83</v>
      </c>
      <c r="V18" s="22">
        <f>IF(U18&lt;&gt;0,U18+'Basic Price Adjustment'!$E41,"")</f>
        <v>82.06</v>
      </c>
      <c r="W18" s="117">
        <v>103</v>
      </c>
      <c r="X18" s="22">
        <f>IF(W18&lt;&gt;0,W18+'Basic Price Adjustment'!$E41,"")</f>
        <v>102.06</v>
      </c>
      <c r="Y18" s="117">
        <v>89</v>
      </c>
      <c r="Z18" s="22">
        <f>IF(Y18&lt;&gt;0,Y18+'Basic Price Adjustment'!$E41,"")</f>
        <v>88.06</v>
      </c>
      <c r="AA18" s="117">
        <v>102.75</v>
      </c>
      <c r="AB18" s="22">
        <f>IF(AA18&lt;&gt;0,AA18+'Basic Price Adjustment'!$E41,"")</f>
        <v>101.81</v>
      </c>
      <c r="AC18" s="117"/>
      <c r="AD18" s="22" t="str">
        <f>IF(AC18&lt;&gt;0,AC18+'Basic Price Adjustment'!$E41,"")</f>
        <v/>
      </c>
      <c r="AE18" s="117"/>
      <c r="AF18" s="22" t="str">
        <f>IF(AE18&lt;&gt;0,AE18+'Basic Price Adjustment'!$E41,"")</f>
        <v/>
      </c>
    </row>
    <row r="19" spans="1:32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69.06</v>
      </c>
      <c r="E19" s="117">
        <v>67</v>
      </c>
      <c r="F19" s="21">
        <f>IF(E19&lt;&gt;0,E19+'Basic Price Adjustment'!$E42,"")</f>
        <v>66.06</v>
      </c>
      <c r="G19" s="117">
        <v>76</v>
      </c>
      <c r="H19" s="21">
        <f>IF(G19&lt;&gt;0,G19+'Basic Price Adjustment'!$E42,"")</f>
        <v>75.06</v>
      </c>
      <c r="I19" s="117">
        <v>67</v>
      </c>
      <c r="J19" s="21">
        <f>IF(I19&lt;&gt;0,I19+'Basic Price Adjustment'!$E42,"")</f>
        <v>66.06</v>
      </c>
      <c r="K19" s="117">
        <v>83.31</v>
      </c>
      <c r="L19" s="21">
        <f>IF(K19&lt;&gt;0,K19+'Basic Price Adjustment'!$E42,"")</f>
        <v>82.37</v>
      </c>
      <c r="M19" s="29">
        <v>76.58</v>
      </c>
      <c r="N19" s="21">
        <f>IF(M19&lt;&gt;0,M19+'Basic Price Adjustment'!$E42,"")</f>
        <v>75.64</v>
      </c>
      <c r="O19" s="119">
        <v>83.31</v>
      </c>
      <c r="P19" s="21">
        <f>IF(O19&lt;&gt;0,O19+'Basic Price Adjustment'!$E42,"")</f>
        <v>82.37</v>
      </c>
      <c r="Q19" s="117">
        <v>81</v>
      </c>
      <c r="R19" s="21">
        <f>IF(Q19&lt;&gt;0,Q19+'Basic Price Adjustment'!$E42,"")</f>
        <v>80.06</v>
      </c>
      <c r="S19" s="117">
        <v>77</v>
      </c>
      <c r="T19" s="21">
        <f>IF(S19&lt;&gt;0,S19+'Basic Price Adjustment'!$E42,"")</f>
        <v>76.06</v>
      </c>
      <c r="U19" s="119">
        <v>75</v>
      </c>
      <c r="V19" s="21">
        <f>IF(U19&lt;&gt;0,U19+'Basic Price Adjustment'!$E42,"")</f>
        <v>74.06</v>
      </c>
      <c r="W19" s="117">
        <v>92</v>
      </c>
      <c r="X19" s="21">
        <f>IF(W19&lt;&gt;0,W19+'Basic Price Adjustment'!$E42,"")</f>
        <v>91.06</v>
      </c>
      <c r="Y19" s="117">
        <v>84</v>
      </c>
      <c r="Z19" s="21">
        <f>IF(Y19&lt;&gt;0,Y19+'Basic Price Adjustment'!$E42,"")</f>
        <v>83.06</v>
      </c>
      <c r="AA19" s="117">
        <v>91.5</v>
      </c>
      <c r="AB19" s="21">
        <f>IF(AA19&lt;&gt;0,AA19+'Basic Price Adjustment'!$E42,"")</f>
        <v>90.56</v>
      </c>
      <c r="AC19" s="117">
        <v>91.25</v>
      </c>
      <c r="AD19" s="21">
        <f>IF(AC19&lt;&gt;0,AC19+'Basic Price Adjustment'!$E42,"")</f>
        <v>90.31</v>
      </c>
      <c r="AE19" s="117">
        <v>91.25</v>
      </c>
      <c r="AF19" s="21">
        <f>IF(AE19&lt;&gt;0,AE19+'Basic Price Adjustment'!$E42,"")</f>
        <v>90.31</v>
      </c>
    </row>
    <row r="20" spans="1:32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87.08</v>
      </c>
      <c r="E20" s="117">
        <v>67.8</v>
      </c>
      <c r="F20" s="22">
        <f>IF(E20&lt;&gt;0,E20+'Basic Price Adjustment'!$E43,"")</f>
        <v>66.88</v>
      </c>
      <c r="G20" s="117">
        <v>78</v>
      </c>
      <c r="H20" s="22">
        <f>IF(G20&lt;&gt;0,G20+'Basic Price Adjustment'!$E43,"")</f>
        <v>77.08</v>
      </c>
      <c r="I20" s="117">
        <v>67.8</v>
      </c>
      <c r="J20" s="22">
        <f>IF(I20&lt;&gt;0,I20+'Basic Price Adjustment'!$E43,"")</f>
        <v>66.88</v>
      </c>
      <c r="K20" s="117">
        <v>88.7</v>
      </c>
      <c r="L20" s="22">
        <f>IF(K20&lt;&gt;0,K20+'Basic Price Adjustment'!$E43,"")</f>
        <v>87.78</v>
      </c>
      <c r="M20" s="48">
        <v>79.88</v>
      </c>
      <c r="N20" s="22">
        <f>IF(M20&lt;&gt;0,M20+'Basic Price Adjustment'!$E43,"")</f>
        <v>78.959999999999994</v>
      </c>
      <c r="O20" s="119">
        <v>88.7</v>
      </c>
      <c r="P20" s="22">
        <f>IF(O20&lt;&gt;0,O20+'Basic Price Adjustment'!$E43,"")</f>
        <v>87.78</v>
      </c>
      <c r="Q20" s="117">
        <v>91</v>
      </c>
      <c r="R20" s="22">
        <f>IF(Q20&lt;&gt;0,Q20+'Basic Price Adjustment'!$E43,"")</f>
        <v>90.08</v>
      </c>
      <c r="S20" s="117">
        <v>84</v>
      </c>
      <c r="T20" s="22">
        <f>IF(S20&lt;&gt;0,S20+'Basic Price Adjustment'!$E43,"")</f>
        <v>83.08</v>
      </c>
      <c r="U20" s="119">
        <v>82</v>
      </c>
      <c r="V20" s="22">
        <f>IF(U20&lt;&gt;0,U20+'Basic Price Adjustment'!$E43,"")</f>
        <v>81.08</v>
      </c>
      <c r="W20" s="117">
        <v>100</v>
      </c>
      <c r="X20" s="22">
        <f>IF(W20&lt;&gt;0,W20+'Basic Price Adjustment'!$E43,"")</f>
        <v>99.08</v>
      </c>
      <c r="Y20" s="117">
        <v>89</v>
      </c>
      <c r="Z20" s="22">
        <f>IF(Y20&lt;&gt;0,Y20+'Basic Price Adjustment'!$E43,"")</f>
        <v>88.08</v>
      </c>
      <c r="AA20" s="117">
        <v>101.75</v>
      </c>
      <c r="AB20" s="22">
        <f>IF(AA20&lt;&gt;0,AA20+'Basic Price Adjustment'!$E43,"")</f>
        <v>100.83</v>
      </c>
      <c r="AC20" s="117">
        <v>98</v>
      </c>
      <c r="AD20" s="22">
        <f>IF(AC20&lt;&gt;0,AC20+'Basic Price Adjustment'!$E43,"")</f>
        <v>97.08</v>
      </c>
      <c r="AE20" s="117">
        <v>98</v>
      </c>
      <c r="AF20" s="22">
        <f>IF(AE20&lt;&gt;0,AE20+'Basic Price Adjustment'!$E43,"")</f>
        <v>97.08</v>
      </c>
    </row>
    <row r="21" spans="1:32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97.82</v>
      </c>
      <c r="E21" s="117">
        <v>100</v>
      </c>
      <c r="F21" s="21">
        <f>IF(E21&lt;&gt;0,E21+'Basic Price Adjustment'!$E44,"")</f>
        <v>98.82</v>
      </c>
      <c r="G21" s="117">
        <v>104</v>
      </c>
      <c r="H21" s="21">
        <f>IF(G21&lt;&gt;0,G21+'Basic Price Adjustment'!$E44,"")</f>
        <v>102.82</v>
      </c>
      <c r="I21" s="117">
        <v>100</v>
      </c>
      <c r="J21" s="21">
        <f>IF(I21&lt;&gt;0,I21+'Basic Price Adjustment'!$E44,"")</f>
        <v>98.82</v>
      </c>
      <c r="K21" s="117">
        <v>104.61</v>
      </c>
      <c r="L21" s="21">
        <f>IF(K21&lt;&gt;0,K21+'Basic Price Adjustment'!$E44,"")</f>
        <v>103.42999999999999</v>
      </c>
      <c r="M21" s="29">
        <v>93.48</v>
      </c>
      <c r="N21" s="21">
        <f>IF(M21&lt;&gt;0,M21+'Basic Price Adjustment'!$E44,"")</f>
        <v>92.3</v>
      </c>
      <c r="O21" s="120">
        <v>112.17</v>
      </c>
      <c r="P21" s="21">
        <f>IF(O21&lt;&gt;0,O21+'Basic Price Adjustment'!$E44,"")</f>
        <v>110.99</v>
      </c>
      <c r="Q21" s="117">
        <v>104</v>
      </c>
      <c r="R21" s="21">
        <f>IF(Q21&lt;&gt;0,Q21+'Basic Price Adjustment'!$E44,"")</f>
        <v>102.82</v>
      </c>
      <c r="S21" s="117">
        <v>105</v>
      </c>
      <c r="T21" s="21">
        <f>IF(S21&lt;&gt;0,S21+'Basic Price Adjustment'!$E44,"")</f>
        <v>103.82</v>
      </c>
      <c r="U21" s="120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  <c r="Y21" s="120"/>
      <c r="Z21" s="21" t="str">
        <f>IF(Y21&lt;&gt;0,Y21+'Basic Price Adjustment'!$E44,"")</f>
        <v/>
      </c>
      <c r="AA21" s="117">
        <v>104</v>
      </c>
      <c r="AB21" s="21">
        <f>IF(AA21&lt;&gt;0,AA21+'Basic Price Adjustment'!$E44,"")</f>
        <v>102.82</v>
      </c>
      <c r="AC21" s="117"/>
      <c r="AD21" s="21" t="str">
        <f>IF(AC21&lt;&gt;0,AC21+'Basic Price Adjustment'!$E44,"")</f>
        <v/>
      </c>
      <c r="AE21" s="117"/>
      <c r="AF21" s="21" t="str">
        <f>IF(AE21&lt;&gt;0,AE21+'Basic Price Adjustment'!$E44,"")</f>
        <v/>
      </c>
    </row>
    <row r="22" spans="1:32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103.89</v>
      </c>
      <c r="E22" s="117">
        <v>103</v>
      </c>
      <c r="F22" s="22">
        <f>IF(E22&lt;&gt;0,E22+'Basic Price Adjustment'!$E45,"")</f>
        <v>101.89</v>
      </c>
      <c r="G22" s="117">
        <v>107</v>
      </c>
      <c r="H22" s="22">
        <f>IF(G22&lt;&gt;0,G22+'Basic Price Adjustment'!$E45,"")</f>
        <v>105.89</v>
      </c>
      <c r="I22" s="117">
        <v>103</v>
      </c>
      <c r="J22" s="22">
        <f>IF(I22&lt;&gt;0,I22+'Basic Price Adjustment'!$E45,"")</f>
        <v>101.89</v>
      </c>
      <c r="K22" s="117">
        <v>107.35</v>
      </c>
      <c r="L22" s="22">
        <f>IF(K22&lt;&gt;0,K22+'Basic Price Adjustment'!$E45,"")</f>
        <v>106.24</v>
      </c>
      <c r="M22" s="48">
        <v>104.37</v>
      </c>
      <c r="N22" s="22">
        <f>IF(M22&lt;&gt;0,M22+'Basic Price Adjustment'!$E45,"")</f>
        <v>103.26</v>
      </c>
      <c r="O22" s="120">
        <v>115.06</v>
      </c>
      <c r="P22" s="22">
        <f>IF(O22&lt;&gt;0,O22+'Basic Price Adjustment'!$E45,"")</f>
        <v>113.95</v>
      </c>
      <c r="Q22" s="117">
        <v>104</v>
      </c>
      <c r="R22" s="22">
        <f>IF(Q22&lt;&gt;0,Q22+'Basic Price Adjustment'!$E45,"")</f>
        <v>102.89</v>
      </c>
      <c r="S22" s="117">
        <v>105</v>
      </c>
      <c r="T22" s="22">
        <f>IF(S22&lt;&gt;0,S22+'Basic Price Adjustment'!$E45,"")</f>
        <v>103.89</v>
      </c>
      <c r="U22" s="120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  <c r="Y22" s="120"/>
      <c r="Z22" s="22" t="str">
        <f>IF(Y22&lt;&gt;0,Y22+'Basic Price Adjustment'!$E45,"")</f>
        <v/>
      </c>
      <c r="AA22" s="117">
        <v>104</v>
      </c>
      <c r="AB22" s="22">
        <f>IF(AA22&lt;&gt;0,AA22+'Basic Price Adjustment'!$E45,"")</f>
        <v>102.89</v>
      </c>
      <c r="AC22" s="117"/>
      <c r="AD22" s="22" t="str">
        <f>IF(AC22&lt;&gt;0,AC22+'Basic Price Adjustment'!$E45,"")</f>
        <v/>
      </c>
      <c r="AE22" s="117"/>
      <c r="AF22" s="22" t="str">
        <f>IF(AE22&lt;&gt;0,AE22+'Basic Price Adjustment'!$E45,"")</f>
        <v/>
      </c>
    </row>
    <row r="23" spans="1:32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90.87</v>
      </c>
      <c r="E23" s="117">
        <v>77.8</v>
      </c>
      <c r="F23" s="21">
        <f>IF(E23&lt;&gt;0,E23+'Basic Price Adjustment'!$E46,"")</f>
        <v>76.67</v>
      </c>
      <c r="G23" s="117">
        <v>93</v>
      </c>
      <c r="H23" s="21">
        <f>IF(G23&lt;&gt;0,G23+'Basic Price Adjustment'!$E46,"")</f>
        <v>91.87</v>
      </c>
      <c r="I23" s="117">
        <v>77.8</v>
      </c>
      <c r="J23" s="21">
        <f>IF(I23&lt;&gt;0,I23+'Basic Price Adjustment'!$E46,"")</f>
        <v>76.67</v>
      </c>
      <c r="K23" s="117">
        <v>100.87</v>
      </c>
      <c r="L23" s="21">
        <f>IF(K23&lt;&gt;0,K23+'Basic Price Adjustment'!$E46,"")</f>
        <v>99.740000000000009</v>
      </c>
      <c r="M23" s="29">
        <v>92.09</v>
      </c>
      <c r="N23" s="21">
        <f>IF(M23&lt;&gt;0,M23+'Basic Price Adjustment'!$E46,"")</f>
        <v>90.960000000000008</v>
      </c>
      <c r="O23" s="120">
        <v>110.28</v>
      </c>
      <c r="P23" s="21">
        <f>IF(O23&lt;&gt;0,O23+'Basic Price Adjustment'!$E46,"")</f>
        <v>109.15</v>
      </c>
      <c r="Q23" s="117">
        <v>104</v>
      </c>
      <c r="R23" s="21">
        <f>IF(Q23&lt;&gt;0,Q23+'Basic Price Adjustment'!$E46,"")</f>
        <v>102.87</v>
      </c>
      <c r="S23" s="117">
        <v>105</v>
      </c>
      <c r="T23" s="21">
        <f>IF(S23&lt;&gt;0,S23+'Basic Price Adjustment'!$E46,"")</f>
        <v>103.87</v>
      </c>
      <c r="U23" s="120">
        <v>97</v>
      </c>
      <c r="V23" s="21">
        <f>IF(U23&lt;&gt;0,U23+'Basic Price Adjustment'!$E46,"")</f>
        <v>95.87</v>
      </c>
      <c r="W23" s="117">
        <v>102</v>
      </c>
      <c r="X23" s="21">
        <f>IF(W23&lt;&gt;0,W23+'Basic Price Adjustment'!$E46,"")</f>
        <v>100.87</v>
      </c>
      <c r="Y23" s="117">
        <v>102</v>
      </c>
      <c r="Z23" s="21">
        <f>IF(Y23&lt;&gt;0,Y23+'Basic Price Adjustment'!$E46,"")</f>
        <v>100.87</v>
      </c>
      <c r="AA23" s="117">
        <v>104</v>
      </c>
      <c r="AB23" s="21">
        <f>IF(AA23&lt;&gt;0,AA23+'Basic Price Adjustment'!$E46,"")</f>
        <v>102.87</v>
      </c>
      <c r="AC23" s="117">
        <v>108.75</v>
      </c>
      <c r="AD23" s="21">
        <f>IF(AC23&lt;&gt;0,AC23+'Basic Price Adjustment'!$E46,"")</f>
        <v>107.62</v>
      </c>
      <c r="AE23" s="117">
        <v>108.75</v>
      </c>
      <c r="AF23" s="21">
        <f>IF(AE23&lt;&gt;0,AE23+'Basic Price Adjustment'!$E46,"")</f>
        <v>107.62</v>
      </c>
    </row>
    <row r="24" spans="1:32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96.84</v>
      </c>
      <c r="E24" s="117">
        <v>80</v>
      </c>
      <c r="F24" s="22">
        <f>IF(E24&lt;&gt;0,E24+'Basic Price Adjustment'!$E47,"")</f>
        <v>78.84</v>
      </c>
      <c r="G24" s="117">
        <v>97</v>
      </c>
      <c r="H24" s="22">
        <f>IF(G24&lt;&gt;0,G24+'Basic Price Adjustment'!$E47,"")</f>
        <v>95.84</v>
      </c>
      <c r="I24" s="117">
        <v>80</v>
      </c>
      <c r="J24" s="22">
        <f>IF(I24&lt;&gt;0,I24+'Basic Price Adjustment'!$E47,"")</f>
        <v>78.84</v>
      </c>
      <c r="K24" s="117">
        <v>104.33</v>
      </c>
      <c r="L24" s="22">
        <f>IF(K24&lt;&gt;0,K24+'Basic Price Adjustment'!$E47,"")</f>
        <v>103.17</v>
      </c>
      <c r="M24" s="48">
        <v>111.22</v>
      </c>
      <c r="N24" s="22">
        <f>IF(M24&lt;&gt;0,M24+'Basic Price Adjustment'!$E47,"")</f>
        <v>110.06</v>
      </c>
      <c r="O24" s="120">
        <v>111.37</v>
      </c>
      <c r="P24" s="22">
        <f>IF(O24&lt;&gt;0,O24+'Basic Price Adjustment'!$E47,"")</f>
        <v>110.21000000000001</v>
      </c>
      <c r="Q24" s="117">
        <v>104</v>
      </c>
      <c r="R24" s="22">
        <f>IF(Q24&lt;&gt;0,Q24+'Basic Price Adjustment'!$E47,"")</f>
        <v>102.84</v>
      </c>
      <c r="S24" s="117">
        <v>105</v>
      </c>
      <c r="T24" s="22">
        <f>IF(S24&lt;&gt;0,S24+'Basic Price Adjustment'!$E47,"")</f>
        <v>103.84</v>
      </c>
      <c r="U24" s="120"/>
      <c r="V24" s="22" t="str">
        <f>IF(U24&lt;&gt;0,U24+'Basic Price Adjustment'!$E47,"")</f>
        <v/>
      </c>
      <c r="W24" s="117">
        <v>104</v>
      </c>
      <c r="X24" s="22">
        <f>IF(W24&lt;&gt;0,W24+'Basic Price Adjustment'!$E47,"")</f>
        <v>102.84</v>
      </c>
      <c r="Y24" s="120"/>
      <c r="Z24" s="22" t="str">
        <f>IF(Y24&lt;&gt;0,Y24+'Basic Price Adjustment'!$E47,"")</f>
        <v/>
      </c>
      <c r="AA24" s="117">
        <v>104</v>
      </c>
      <c r="AB24" s="22">
        <f>IF(AA24&lt;&gt;0,AA24+'Basic Price Adjustment'!$E47,"")</f>
        <v>102.84</v>
      </c>
      <c r="AC24" s="117"/>
      <c r="AD24" s="22" t="str">
        <f>IF(AC24&lt;&gt;0,AC24+'Basic Price Adjustment'!$E47,"")</f>
        <v/>
      </c>
      <c r="AE24" s="117"/>
      <c r="AF24" s="22" t="str">
        <f>IF(AE24&lt;&gt;0,AE24+'Basic Price Adjustment'!$E47,"")</f>
        <v/>
      </c>
    </row>
    <row r="25" spans="1:32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84.14</v>
      </c>
      <c r="E25" s="117">
        <v>67.25</v>
      </c>
      <c r="F25" s="21">
        <f>IF(E25&lt;&gt;0,E25+'Basic Price Adjustment'!$E48,"")</f>
        <v>66.39</v>
      </c>
      <c r="G25" s="117">
        <v>81.400000000000006</v>
      </c>
      <c r="H25" s="21">
        <f>IF(G25&lt;&gt;0,G25+'Basic Price Adjustment'!$E48,"")</f>
        <v>80.540000000000006</v>
      </c>
      <c r="I25" s="117">
        <v>67.25</v>
      </c>
      <c r="J25" s="21">
        <f>IF(I25&lt;&gt;0,I25+'Basic Price Adjustment'!$E48,"")</f>
        <v>66.39</v>
      </c>
      <c r="K25" s="117">
        <v>89.45</v>
      </c>
      <c r="L25" s="21">
        <f>IF(K25&lt;&gt;0,K25+'Basic Price Adjustment'!$E48,"")</f>
        <v>88.59</v>
      </c>
      <c r="M25" s="29">
        <v>81</v>
      </c>
      <c r="N25" s="21">
        <f>IF(M25&lt;&gt;0,M25+'Basic Price Adjustment'!$E48,"")</f>
        <v>80.14</v>
      </c>
      <c r="O25" s="120">
        <v>93.09</v>
      </c>
      <c r="P25" s="21">
        <f>IF(O25&lt;&gt;0,O25+'Basic Price Adjustment'!$E48,"")</f>
        <v>92.23</v>
      </c>
      <c r="Q25" s="117">
        <v>81</v>
      </c>
      <c r="R25" s="21">
        <f>IF(Q25&lt;&gt;0,Q25+'Basic Price Adjustment'!$E48,"")</f>
        <v>80.14</v>
      </c>
      <c r="S25" s="117">
        <v>80</v>
      </c>
      <c r="T25" s="21">
        <f>IF(S25&lt;&gt;0,S25+'Basic Price Adjustment'!$E48,"")</f>
        <v>79.14</v>
      </c>
      <c r="U25" s="120">
        <v>78</v>
      </c>
      <c r="V25" s="21">
        <f>IF(U25&lt;&gt;0,U25+'Basic Price Adjustment'!$E48,"")</f>
        <v>77.14</v>
      </c>
      <c r="W25" s="117">
        <v>96</v>
      </c>
      <c r="X25" s="21">
        <f>IF(W25&lt;&gt;0,W25+'Basic Price Adjustment'!$E48,"")</f>
        <v>95.14</v>
      </c>
      <c r="Y25" s="117">
        <v>84</v>
      </c>
      <c r="Z25" s="21">
        <f>IF(Y25&lt;&gt;0,Y25+'Basic Price Adjustment'!$E48,"")</f>
        <v>83.14</v>
      </c>
      <c r="AA25" s="117">
        <v>94.25</v>
      </c>
      <c r="AB25" s="21">
        <f>IF(AA25&lt;&gt;0,AA25+'Basic Price Adjustment'!$E48,"")</f>
        <v>93.39</v>
      </c>
      <c r="AC25" s="117"/>
      <c r="AD25" s="21" t="str">
        <f>IF(AC25&lt;&gt;0,AC25+'Basic Price Adjustment'!$E48,"")</f>
        <v/>
      </c>
      <c r="AE25" s="117"/>
      <c r="AF25" s="21" t="str">
        <f>IF(AE25&lt;&gt;0,AE25+'Basic Price Adjustment'!$E48,"")</f>
        <v/>
      </c>
    </row>
    <row r="26" spans="1:32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97.14</v>
      </c>
      <c r="E26" s="117">
        <v>69.2</v>
      </c>
      <c r="F26" s="22">
        <f>IF(E26&lt;&gt;0,E26+'Basic Price Adjustment'!$E49,"")</f>
        <v>68.34</v>
      </c>
      <c r="G26" s="117">
        <v>81.400000000000006</v>
      </c>
      <c r="H26" s="22">
        <f>IF(G26&lt;&gt;0,G26+'Basic Price Adjustment'!$E49,"")</f>
        <v>80.540000000000006</v>
      </c>
      <c r="I26" s="117">
        <v>69.2</v>
      </c>
      <c r="J26" s="22">
        <f>IF(I26&lt;&gt;0,I26+'Basic Price Adjustment'!$E49,"")</f>
        <v>68.34</v>
      </c>
      <c r="K26" s="117">
        <v>92.33</v>
      </c>
      <c r="L26" s="22">
        <f>IF(K26&lt;&gt;0,K26+'Basic Price Adjustment'!$E49,"")</f>
        <v>91.47</v>
      </c>
      <c r="M26" s="48">
        <v>81</v>
      </c>
      <c r="N26" s="22">
        <f>IF(M26&lt;&gt;0,M26+'Basic Price Adjustment'!$E49,"")</f>
        <v>80.14</v>
      </c>
      <c r="O26" s="120">
        <v>95.88</v>
      </c>
      <c r="P26" s="22">
        <f>IF(O26&lt;&gt;0,O26+'Basic Price Adjustment'!$E49,"")</f>
        <v>95.02</v>
      </c>
      <c r="Q26" s="117">
        <v>90</v>
      </c>
      <c r="R26" s="22">
        <f>IF(Q26&lt;&gt;0,Q26+'Basic Price Adjustment'!$E49,"")</f>
        <v>89.14</v>
      </c>
      <c r="S26" s="117">
        <v>85</v>
      </c>
      <c r="T26" s="22">
        <f>IF(S26&lt;&gt;0,S26+'Basic Price Adjustment'!$E49,"")</f>
        <v>84.14</v>
      </c>
      <c r="U26" s="120">
        <v>85</v>
      </c>
      <c r="V26" s="22">
        <f>IF(U26&lt;&gt;0,U26+'Basic Price Adjustment'!$E49,"")</f>
        <v>84.14</v>
      </c>
      <c r="W26" s="117">
        <v>102</v>
      </c>
      <c r="X26" s="22">
        <f>IF(W26&lt;&gt;0,W26+'Basic Price Adjustment'!$E49,"")</f>
        <v>101.14</v>
      </c>
      <c r="Y26" s="117">
        <v>91</v>
      </c>
      <c r="Z26" s="22">
        <f>IF(Y26&lt;&gt;0,Y26+'Basic Price Adjustment'!$E49,"")</f>
        <v>90.14</v>
      </c>
      <c r="AA26" s="117">
        <v>104.75</v>
      </c>
      <c r="AB26" s="22">
        <f>IF(AA26&lt;&gt;0,AA26+'Basic Price Adjustment'!$E49,"")</f>
        <v>103.89</v>
      </c>
      <c r="AC26" s="117"/>
      <c r="AD26" s="22" t="str">
        <f>IF(AC26&lt;&gt;0,AC26+'Basic Price Adjustment'!$E49,"")</f>
        <v/>
      </c>
      <c r="AE26" s="117"/>
      <c r="AF26" s="22" t="str">
        <f>IF(AE26&lt;&gt;0,AE26+'Basic Price Adjustment'!$E49,"")</f>
        <v/>
      </c>
    </row>
    <row r="27" spans="1:32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198.9</v>
      </c>
      <c r="G27" s="118">
        <v>215</v>
      </c>
      <c r="H27" s="21">
        <f>IF(G27&lt;&gt;0,G27+'Basic Price Adjustment'!$E50,"")</f>
        <v>213.9</v>
      </c>
      <c r="I27" s="118">
        <v>200</v>
      </c>
      <c r="J27" s="21">
        <f>IF(I27&lt;&gt;0,I27+'Basic Price Adjustment'!$E50,"")</f>
        <v>198.9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  <c r="S27" s="118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/>
      <c r="Z27" s="21" t="str">
        <f>IF(Y27&lt;&gt;0,Y27+'Basic Price Adjustment'!$E50,"")</f>
        <v/>
      </c>
      <c r="AA27" s="29">
        <v>122.5</v>
      </c>
      <c r="AB27" s="21">
        <f>IF(AA27&lt;&gt;0,AA27+'Basic Price Adjustment'!$E50,"")</f>
        <v>121.4</v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</row>
    <row r="28" spans="1:32" ht="20.100000000000001" customHeight="1" thickBot="1" x14ac:dyDescent="0.25">
      <c r="A28" s="114">
        <v>69</v>
      </c>
      <c r="B28" s="46" t="s">
        <v>121</v>
      </c>
      <c r="C28" s="45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98.82</v>
      </c>
      <c r="G28" s="118">
        <v>105</v>
      </c>
      <c r="H28" s="26">
        <f>IF(G28&lt;&gt;0,G28+'Basic Price Adjustment'!$E51,"")</f>
        <v>103.82</v>
      </c>
      <c r="I28" s="118">
        <v>100</v>
      </c>
      <c r="J28" s="26">
        <f>IF(I28&lt;&gt;0,I28+'Basic Price Adjustment'!$E51,"")</f>
        <v>98.82</v>
      </c>
      <c r="K28" s="118"/>
      <c r="L28" s="26" t="str">
        <f>IF(K28&lt;&gt;0,K28+'Basic Price Adjustment'!$E51,"")</f>
        <v/>
      </c>
      <c r="M28" s="45">
        <v>74.5</v>
      </c>
      <c r="N28" s="26">
        <f>IF(M28&lt;&gt;0,M28+'Basic Price Adjustment'!$E51,"")</f>
        <v>73.319999999999993</v>
      </c>
      <c r="O28" s="119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  <c r="S28" s="118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3"/>
      <c r="X28" s="26" t="str">
        <f>IF(W28&lt;&gt;0,W28+'Basic Price Adjustment'!$E51,"")</f>
        <v/>
      </c>
      <c r="Y28" s="142"/>
      <c r="Z28" s="26" t="str">
        <f>IF(Y28&lt;&gt;0,Y28+'Basic Price Adjustment'!$E51,"")</f>
        <v/>
      </c>
      <c r="AA28" s="142">
        <v>112.5</v>
      </c>
      <c r="AB28" s="26">
        <f>IF(AA28&lt;&gt;0,AA28+'Basic Price Adjustment'!$E51,"")</f>
        <v>111.32</v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</row>
  </sheetData>
  <mergeCells count="71">
    <mergeCell ref="AA7:AB7"/>
    <mergeCell ref="AA8:AB8"/>
    <mergeCell ref="Q3:T3"/>
    <mergeCell ref="Q4:T4"/>
    <mergeCell ref="Q5:T5"/>
    <mergeCell ref="Q6:R6"/>
    <mergeCell ref="Q7:R7"/>
    <mergeCell ref="Y7:Z7"/>
    <mergeCell ref="Y8:Z8"/>
    <mergeCell ref="U6:V6"/>
    <mergeCell ref="W6:X6"/>
    <mergeCell ref="S6:T6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A3:A8"/>
    <mergeCell ref="B3:B4"/>
    <mergeCell ref="K3:P3"/>
    <mergeCell ref="C3:D3"/>
    <mergeCell ref="C4:D4"/>
    <mergeCell ref="C5:D5"/>
    <mergeCell ref="C6:D6"/>
    <mergeCell ref="C7:D7"/>
    <mergeCell ref="B5:B6"/>
    <mergeCell ref="O7:P7"/>
    <mergeCell ref="O8:P8"/>
    <mergeCell ref="C8:D8"/>
    <mergeCell ref="K8:L8"/>
    <mergeCell ref="K7:L7"/>
    <mergeCell ref="E8:F8"/>
    <mergeCell ref="G8:H8"/>
    <mergeCell ref="I8:J8"/>
    <mergeCell ref="E7:F7"/>
    <mergeCell ref="G7:H7"/>
    <mergeCell ref="I7:J7"/>
    <mergeCell ref="M8:N8"/>
    <mergeCell ref="M7:N7"/>
    <mergeCell ref="Q2:T2"/>
    <mergeCell ref="AC2:AF2"/>
    <mergeCell ref="AE8:AF8"/>
    <mergeCell ref="AC3:AF3"/>
    <mergeCell ref="AC4:AF4"/>
    <mergeCell ref="AC5:AF5"/>
    <mergeCell ref="AE6:AF6"/>
    <mergeCell ref="AE7:AF7"/>
    <mergeCell ref="AC7:AD7"/>
    <mergeCell ref="AC8:AD8"/>
    <mergeCell ref="W7:X7"/>
    <mergeCell ref="U8:V8"/>
    <mergeCell ref="W4:X4"/>
    <mergeCell ref="Q8:R8"/>
    <mergeCell ref="AC6:AD6"/>
    <mergeCell ref="U7:V7"/>
    <mergeCell ref="AA2:AB2"/>
    <mergeCell ref="AA4:AB4"/>
    <mergeCell ref="AA6:AB6"/>
    <mergeCell ref="U3:AB3"/>
    <mergeCell ref="U5:AB5"/>
    <mergeCell ref="U2:Z2"/>
    <mergeCell ref="Y6:Z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7" t="s">
        <v>298</v>
      </c>
      <c r="T2" s="157"/>
    </row>
    <row r="3" spans="1:20" s="27" customFormat="1" ht="30" customHeight="1" thickTop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115" t="s">
        <v>252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54</v>
      </c>
      <c r="T6" s="16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90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83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54.42</v>
      </c>
      <c r="E10" s="129">
        <v>65.5</v>
      </c>
      <c r="F10" s="25">
        <f>IF(E10&lt;&gt;0,E10+'Basic Price Adjustment'!$E33,"")</f>
        <v>64.92</v>
      </c>
      <c r="G10" s="129">
        <v>55</v>
      </c>
      <c r="H10" s="25">
        <f>IF(G10&lt;&gt;0,G10+'Basic Price Adjustment'!$E33,"")</f>
        <v>54.42</v>
      </c>
      <c r="I10" s="129">
        <v>73.69</v>
      </c>
      <c r="J10" s="25">
        <f>IF(I10&lt;&gt;0,I10+'Basic Price Adjustment'!$E33,"")</f>
        <v>73.11</v>
      </c>
      <c r="K10" s="119">
        <v>67.56</v>
      </c>
      <c r="L10" s="25">
        <f>IF(K10&lt;&gt;0,K10+'Basic Price Adjustment'!$E33,"")</f>
        <v>66.98</v>
      </c>
      <c r="M10" s="119">
        <v>74.430000000000007</v>
      </c>
      <c r="N10" s="25">
        <f>IF(M10&lt;&gt;0,M10+'Basic Price Adjustment'!$E33,"")</f>
        <v>73.850000000000009</v>
      </c>
      <c r="O10" s="129">
        <v>72</v>
      </c>
      <c r="P10" s="25">
        <f>IF(O10&lt;&gt;0,O10+'Basic Price Adjustment'!$E33,"")</f>
        <v>71.42</v>
      </c>
      <c r="Q10" s="129">
        <v>62</v>
      </c>
      <c r="R10" s="25">
        <f>IF(Q10&lt;&gt;0,Q10+'Basic Price Adjustment'!$E33,"")</f>
        <v>61.42</v>
      </c>
      <c r="S10" s="129">
        <v>68.25</v>
      </c>
      <c r="T10" s="25">
        <f>IF(S10&lt;&gt;0,S10+'Basic Price Adjustment'!$E33,"")</f>
        <v>67.67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117">
        <v>77.88</v>
      </c>
      <c r="J11" s="21">
        <f>IF(I11&lt;&gt;0,I11+'Basic Price Adjustment'!$E34,"")</f>
        <v>77.22</v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117">
        <v>79</v>
      </c>
      <c r="P11" s="21">
        <f>IF(O11&lt;&gt;0,O11+'Basic Price Adjustment'!$E34,"")</f>
        <v>78.34</v>
      </c>
      <c r="Q11" s="117">
        <v>68</v>
      </c>
      <c r="R11" s="21">
        <f>IF(Q11&lt;&gt;0,Q11+'Basic Price Adjustment'!$E34,"")</f>
        <v>67.34</v>
      </c>
      <c r="S11" s="117">
        <v>68.25</v>
      </c>
      <c r="T11" s="21">
        <f>IF(S11&lt;&gt;0,S11+'Basic Price Adjustment'!$E34,"")</f>
        <v>67.59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56.99</v>
      </c>
      <c r="E12" s="117">
        <v>68</v>
      </c>
      <c r="F12" s="22">
        <f>IF(E12&lt;&gt;0,E12+'Basic Price Adjustment'!$E35,"")</f>
        <v>67.239999999999995</v>
      </c>
      <c r="G12" s="117">
        <v>57.75</v>
      </c>
      <c r="H12" s="22">
        <f>IF(G12&lt;&gt;0,G12+'Basic Price Adjustment'!$E35,"")</f>
        <v>56.99</v>
      </c>
      <c r="I12" s="117">
        <v>78.16</v>
      </c>
      <c r="J12" s="22">
        <f>IF(I12&lt;&gt;0,I12+'Basic Price Adjustment'!$E35,"")</f>
        <v>77.399999999999991</v>
      </c>
      <c r="K12" s="119">
        <v>73.03</v>
      </c>
      <c r="L12" s="22">
        <f>IF(K12&lt;&gt;0,K12+'Basic Price Adjustment'!$E35,"")</f>
        <v>72.27</v>
      </c>
      <c r="M12" s="119">
        <v>78.3</v>
      </c>
      <c r="N12" s="22">
        <f>IF(M12&lt;&gt;0,M12+'Basic Price Adjustment'!$E35,"")</f>
        <v>77.539999999999992</v>
      </c>
      <c r="O12" s="117">
        <v>77</v>
      </c>
      <c r="P12" s="22">
        <f>IF(O12&lt;&gt;0,O12+'Basic Price Adjustment'!$E35,"")</f>
        <v>76.239999999999995</v>
      </c>
      <c r="Q12" s="117">
        <v>66</v>
      </c>
      <c r="R12" s="22">
        <f>IF(Q12&lt;&gt;0,Q12+'Basic Price Adjustment'!$E35,"")</f>
        <v>65.239999999999995</v>
      </c>
      <c r="S12" s="117">
        <v>74.25</v>
      </c>
      <c r="T12" s="22">
        <f>IF(S12&lt;&gt;0,S12+'Basic Price Adjustment'!$E35,"")</f>
        <v>73.489999999999995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117">
        <v>78.16</v>
      </c>
      <c r="J13" s="21">
        <f>IF(I13&lt;&gt;0,I13+'Basic Price Adjustment'!$E36,"")</f>
        <v>77.399999999999991</v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117">
        <v>77</v>
      </c>
      <c r="P13" s="21">
        <f>IF(O13&lt;&gt;0,O13+'Basic Price Adjustment'!$E36,"")</f>
        <v>76.239999999999995</v>
      </c>
      <c r="Q13" s="117">
        <v>66</v>
      </c>
      <c r="R13" s="21">
        <f>IF(Q13&lt;&gt;0,Q13+'Basic Price Adjustment'!$E36,"")</f>
        <v>65.239999999999995</v>
      </c>
      <c r="S13" s="117">
        <v>74.25</v>
      </c>
      <c r="T13" s="21">
        <f>IF(S13&lt;&gt;0,S13+'Basic Price Adjustment'!$E36,"")</f>
        <v>73.489999999999995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57.71</v>
      </c>
      <c r="E14" s="117">
        <v>69</v>
      </c>
      <c r="F14" s="22">
        <f>IF(E14&lt;&gt;0,E14+'Basic Price Adjustment'!$E37,"")</f>
        <v>68.209999999999994</v>
      </c>
      <c r="G14" s="117">
        <v>58.5</v>
      </c>
      <c r="H14" s="22">
        <f>IF(G14&lt;&gt;0,G14+'Basic Price Adjustment'!$E37,"")</f>
        <v>57.71</v>
      </c>
      <c r="I14" s="117">
        <v>78.36</v>
      </c>
      <c r="J14" s="22">
        <f>IF(I14&lt;&gt;0,I14+'Basic Price Adjustment'!$E37,"")</f>
        <v>77.569999999999993</v>
      </c>
      <c r="K14" s="119">
        <v>73.03</v>
      </c>
      <c r="L14" s="22">
        <f>IF(K14&lt;&gt;0,K14+'Basic Price Adjustment'!$E37,"")</f>
        <v>72.239999999999995</v>
      </c>
      <c r="M14" s="119">
        <v>78.36</v>
      </c>
      <c r="N14" s="22">
        <f>IF(M14&lt;&gt;0,M14+'Basic Price Adjustment'!$E37,"")</f>
        <v>77.569999999999993</v>
      </c>
      <c r="O14" s="117">
        <v>77</v>
      </c>
      <c r="P14" s="22">
        <f>IF(O14&lt;&gt;0,O14+'Basic Price Adjustment'!$E37,"")</f>
        <v>76.209999999999994</v>
      </c>
      <c r="Q14" s="117">
        <v>66</v>
      </c>
      <c r="R14" s="22">
        <f>IF(Q14&lt;&gt;0,Q14+'Basic Price Adjustment'!$E37,"")</f>
        <v>65.209999999999994</v>
      </c>
      <c r="S14" s="117">
        <v>74.25</v>
      </c>
      <c r="T14" s="22">
        <f>IF(S14&lt;&gt;0,S14+'Basic Price Adjustment'!$E37,"")</f>
        <v>73.459999999999994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117">
        <v>82.35</v>
      </c>
      <c r="J15" s="21">
        <f>IF(I15&lt;&gt;0,I15+'Basic Price Adjustment'!$E38,"")</f>
        <v>81.569999999999993</v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117">
        <v>92</v>
      </c>
      <c r="P15" s="21">
        <f>IF(O15&lt;&gt;0,O15+'Basic Price Adjustment'!$E38,"")</f>
        <v>91.22</v>
      </c>
      <c r="Q15" s="117">
        <v>87</v>
      </c>
      <c r="R15" s="21">
        <f>IF(Q15&lt;&gt;0,Q15+'Basic Price Adjustment'!$E38,"")</f>
        <v>86.22</v>
      </c>
      <c r="S15" s="117">
        <v>80.5</v>
      </c>
      <c r="T15" s="21">
        <f>IF(S15&lt;&gt;0,S15+'Basic Price Adjustment'!$E38,"")</f>
        <v>79.72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60.29</v>
      </c>
      <c r="E16" s="117">
        <v>71.8</v>
      </c>
      <c r="F16" s="22">
        <f>IF(E16&lt;&gt;0,E16+'Basic Price Adjustment'!$E39,"")</f>
        <v>71.09</v>
      </c>
      <c r="G16" s="117">
        <v>61</v>
      </c>
      <c r="H16" s="22">
        <f>IF(G16&lt;&gt;0,G16+'Basic Price Adjustment'!$E39,"")</f>
        <v>60.29</v>
      </c>
      <c r="I16" s="117">
        <v>78.19</v>
      </c>
      <c r="J16" s="22">
        <f>IF(I16&lt;&gt;0,I16+'Basic Price Adjustment'!$E39,"")</f>
        <v>77.48</v>
      </c>
      <c r="K16" s="120">
        <v>73.06</v>
      </c>
      <c r="L16" s="22">
        <f>IF(K16&lt;&gt;0,K16+'Basic Price Adjustment'!$E39,"")</f>
        <v>72.350000000000009</v>
      </c>
      <c r="M16" s="120">
        <v>78.33</v>
      </c>
      <c r="N16" s="22">
        <f>IF(M16&lt;&gt;0,M16+'Basic Price Adjustment'!$E39,"")</f>
        <v>77.62</v>
      </c>
      <c r="O16" s="117">
        <v>79</v>
      </c>
      <c r="P16" s="22">
        <f>IF(O16&lt;&gt;0,O16+'Basic Price Adjustment'!$E39,"")</f>
        <v>78.290000000000006</v>
      </c>
      <c r="Q16" s="117">
        <v>69</v>
      </c>
      <c r="R16" s="22">
        <f>IF(Q16&lt;&gt;0,Q16+'Basic Price Adjustment'!$E39,"")</f>
        <v>68.290000000000006</v>
      </c>
      <c r="S16" s="117">
        <v>75.5</v>
      </c>
      <c r="T16" s="22">
        <f>IF(S16&lt;&gt;0,S16+'Basic Price Adjustment'!$E39,"")</f>
        <v>74.790000000000006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117">
        <v>83.3</v>
      </c>
      <c r="J17" s="21">
        <f>IF(I17&lt;&gt;0,I17+'Basic Price Adjustment'!$E40,"")</f>
        <v>82.35</v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117">
        <v>80.5</v>
      </c>
      <c r="P17" s="21">
        <f>IF(O17&lt;&gt;0,O17+'Basic Price Adjustment'!$E40,"")</f>
        <v>79.55</v>
      </c>
      <c r="Q17" s="117">
        <v>73.5</v>
      </c>
      <c r="R17" s="21">
        <f>IF(Q17&lt;&gt;0,Q17+'Basic Price Adjustment'!$E40,"")</f>
        <v>72.55</v>
      </c>
      <c r="S17" s="117">
        <v>81</v>
      </c>
      <c r="T17" s="21">
        <f>IF(S17&lt;&gt;0,S17+'Basic Price Adjustment'!$E40,"")</f>
        <v>80.05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69.710000000000008</v>
      </c>
      <c r="E18" s="117">
        <v>80.3</v>
      </c>
      <c r="F18" s="22">
        <f>IF(E18&lt;&gt;0,E18+'Basic Price Adjustment'!$E41,"")</f>
        <v>79.36</v>
      </c>
      <c r="G18" s="117">
        <v>70.650000000000006</v>
      </c>
      <c r="H18" s="22">
        <f>IF(G18&lt;&gt;0,G18+'Basic Price Adjustment'!$E41,"")</f>
        <v>69.710000000000008</v>
      </c>
      <c r="I18" s="117">
        <v>88.54</v>
      </c>
      <c r="J18" s="22">
        <f>IF(I18&lt;&gt;0,I18+'Basic Price Adjustment'!$E41,"")</f>
        <v>87.600000000000009</v>
      </c>
      <c r="K18" s="119">
        <v>83.19</v>
      </c>
      <c r="L18" s="22">
        <f>IF(K18&lt;&gt;0,K18+'Basic Price Adjustment'!$E41,"")</f>
        <v>82.25</v>
      </c>
      <c r="M18" s="119">
        <v>88.54</v>
      </c>
      <c r="N18" s="22">
        <f>IF(M18&lt;&gt;0,M18+'Basic Price Adjustment'!$E41,"")</f>
        <v>87.600000000000009</v>
      </c>
      <c r="O18" s="117">
        <v>82.5</v>
      </c>
      <c r="P18" s="22">
        <f>IF(O18&lt;&gt;0,O18+'Basic Price Adjustment'!$E41,"")</f>
        <v>81.56</v>
      </c>
      <c r="Q18" s="117">
        <v>75.5</v>
      </c>
      <c r="R18" s="22">
        <f>IF(Q18&lt;&gt;0,Q18+'Basic Price Adjustment'!$E41,"")</f>
        <v>74.56</v>
      </c>
      <c r="S18" s="117">
        <v>83.5</v>
      </c>
      <c r="T18" s="22">
        <f>IF(S18&lt;&gt;0,S18+'Basic Price Adjustment'!$E41,"")</f>
        <v>82.56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117">
        <v>83.31</v>
      </c>
      <c r="J19" s="21">
        <f>IF(I19&lt;&gt;0,I19+'Basic Price Adjustment'!$E42,"")</f>
        <v>82.37</v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117">
        <v>80.5</v>
      </c>
      <c r="P19" s="21">
        <f>IF(O19&lt;&gt;0,O19+'Basic Price Adjustment'!$E42,"")</f>
        <v>79.56</v>
      </c>
      <c r="Q19" s="117">
        <v>73.5</v>
      </c>
      <c r="R19" s="21">
        <f>IF(Q19&lt;&gt;0,Q19+'Basic Price Adjustment'!$E42,"")</f>
        <v>72.56</v>
      </c>
      <c r="S19" s="117">
        <v>81</v>
      </c>
      <c r="T19" s="21">
        <f>IF(S19&lt;&gt;0,S19+'Basic Price Adjustment'!$E42,"")</f>
        <v>80.06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66.88</v>
      </c>
      <c r="E20" s="117">
        <v>78</v>
      </c>
      <c r="F20" s="22">
        <f>IF(E20&lt;&gt;0,E20+'Basic Price Adjustment'!$E43,"")</f>
        <v>77.08</v>
      </c>
      <c r="G20" s="117">
        <v>67.8</v>
      </c>
      <c r="H20" s="22">
        <f>IF(G20&lt;&gt;0,G20+'Basic Price Adjustment'!$E43,"")</f>
        <v>66.88</v>
      </c>
      <c r="I20" s="117">
        <v>88.7</v>
      </c>
      <c r="J20" s="22">
        <f>IF(I20&lt;&gt;0,I20+'Basic Price Adjustment'!$E43,"")</f>
        <v>87.78</v>
      </c>
      <c r="K20" s="119">
        <v>83.2</v>
      </c>
      <c r="L20" s="22">
        <f>IF(K20&lt;&gt;0,K20+'Basic Price Adjustment'!$E43,"")</f>
        <v>82.28</v>
      </c>
      <c r="M20" s="119">
        <v>88.7</v>
      </c>
      <c r="N20" s="22">
        <f>IF(M20&lt;&gt;0,M20+'Basic Price Adjustment'!$E43,"")</f>
        <v>87.78</v>
      </c>
      <c r="O20" s="117">
        <v>100</v>
      </c>
      <c r="P20" s="22">
        <f>IF(O20&lt;&gt;0,O20+'Basic Price Adjustment'!$E43,"")</f>
        <v>99.08</v>
      </c>
      <c r="Q20" s="117">
        <v>93</v>
      </c>
      <c r="R20" s="22">
        <f>IF(Q20&lt;&gt;0,Q20+'Basic Price Adjustment'!$E43,"")</f>
        <v>92.08</v>
      </c>
      <c r="S20" s="117">
        <v>83.5</v>
      </c>
      <c r="T20" s="22">
        <f>IF(S20&lt;&gt;0,S20+'Basic Price Adjustment'!$E43,"")</f>
        <v>82.58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117">
        <v>104.61</v>
      </c>
      <c r="J21" s="21">
        <f>IF(I21&lt;&gt;0,I21+'Basic Price Adjustment'!$E44,"")</f>
        <v>103.42999999999999</v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117">
        <v>112</v>
      </c>
      <c r="P21" s="21">
        <f>IF(O21&lt;&gt;0,O21+'Basic Price Adjustment'!$E44,"")</f>
        <v>110.82</v>
      </c>
      <c r="Q21" s="117">
        <v>95</v>
      </c>
      <c r="R21" s="21">
        <f>IF(Q21&lt;&gt;0,Q21+'Basic Price Adjustment'!$E44,"")</f>
        <v>93.82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101.89</v>
      </c>
      <c r="E22" s="117">
        <v>107</v>
      </c>
      <c r="F22" s="22">
        <f>IF(E22&lt;&gt;0,E22+'Basic Price Adjustment'!$E45,"")</f>
        <v>105.89</v>
      </c>
      <c r="G22" s="117">
        <v>103</v>
      </c>
      <c r="H22" s="22">
        <f>IF(G22&lt;&gt;0,G22+'Basic Price Adjustment'!$E45,"")</f>
        <v>101.89</v>
      </c>
      <c r="I22" s="117">
        <v>107.35</v>
      </c>
      <c r="J22" s="22">
        <f>IF(I22&lt;&gt;0,I22+'Basic Price Adjustment'!$E45,"")</f>
        <v>106.24</v>
      </c>
      <c r="K22" s="120">
        <v>93.47</v>
      </c>
      <c r="L22" s="22">
        <f>IF(K22&lt;&gt;0,K22+'Basic Price Adjustment'!$E45,"")</f>
        <v>92.36</v>
      </c>
      <c r="M22" s="120">
        <v>115.06</v>
      </c>
      <c r="N22" s="22">
        <f>IF(M22&lt;&gt;0,M22+'Basic Price Adjustment'!$E45,"")</f>
        <v>113.95</v>
      </c>
      <c r="O22" s="117">
        <v>124</v>
      </c>
      <c r="P22" s="22">
        <f>IF(O22&lt;&gt;0,O22+'Basic Price Adjustment'!$E45,"")</f>
        <v>122.89</v>
      </c>
      <c r="Q22" s="117">
        <v>116</v>
      </c>
      <c r="R22" s="22">
        <f>IF(Q22&lt;&gt;0,Q22+'Basic Price Adjustment'!$E45,"")</f>
        <v>114.89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117">
        <v>100.87</v>
      </c>
      <c r="J23" s="21">
        <f>IF(I23&lt;&gt;0,I23+'Basic Price Adjustment'!$E46,"")</f>
        <v>99.740000000000009</v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117">
        <v>110</v>
      </c>
      <c r="P23" s="21">
        <f>IF(O23&lt;&gt;0,O23+'Basic Price Adjustment'!$E46,"")</f>
        <v>108.87</v>
      </c>
      <c r="Q23" s="117">
        <v>94</v>
      </c>
      <c r="R23" s="21">
        <f>IF(Q23&lt;&gt;0,Q23+'Basic Price Adjustment'!$E46,"")</f>
        <v>92.87</v>
      </c>
      <c r="S23" s="117">
        <v>101.5</v>
      </c>
      <c r="T23" s="21">
        <f>IF(S23&lt;&gt;0,S23+'Basic Price Adjustment'!$E46,"")</f>
        <v>100.37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78.84</v>
      </c>
      <c r="E24" s="117">
        <v>97</v>
      </c>
      <c r="F24" s="22">
        <f>IF(E24&lt;&gt;0,E24+'Basic Price Adjustment'!$E47,"")</f>
        <v>95.84</v>
      </c>
      <c r="G24" s="117">
        <v>80</v>
      </c>
      <c r="H24" s="22">
        <f>IF(G24&lt;&gt;0,G24+'Basic Price Adjustment'!$E47,"")</f>
        <v>78.84</v>
      </c>
      <c r="I24" s="117">
        <v>104.33</v>
      </c>
      <c r="J24" s="22">
        <f>IF(I24&lt;&gt;0,I24+'Basic Price Adjustment'!$E47,"")</f>
        <v>103.17</v>
      </c>
      <c r="K24" s="120">
        <v>97.42</v>
      </c>
      <c r="L24" s="22">
        <f>IF(K24&lt;&gt;0,K24+'Basic Price Adjustment'!$E47,"")</f>
        <v>96.26</v>
      </c>
      <c r="M24" s="120">
        <v>111.37</v>
      </c>
      <c r="N24" s="22">
        <f>IF(M24&lt;&gt;0,M24+'Basic Price Adjustment'!$E47,"")</f>
        <v>110.21000000000001</v>
      </c>
      <c r="O24" s="117">
        <v>121</v>
      </c>
      <c r="P24" s="22">
        <f>IF(O24&lt;&gt;0,O24+'Basic Price Adjustment'!$E47,"")</f>
        <v>119.84</v>
      </c>
      <c r="Q24" s="117">
        <v>120</v>
      </c>
      <c r="R24" s="22">
        <f>IF(Q24&lt;&gt;0,Q24+'Basic Price Adjustment'!$E47,"")</f>
        <v>118.84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117">
        <v>89.45</v>
      </c>
      <c r="J25" s="21">
        <f>IF(I25&lt;&gt;0,I25+'Basic Price Adjustment'!$E48,"")</f>
        <v>88.59</v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117">
        <v>80</v>
      </c>
      <c r="P25" s="21">
        <f>IF(O25&lt;&gt;0,O25+'Basic Price Adjustment'!$E48,"")</f>
        <v>79.14</v>
      </c>
      <c r="Q25" s="117">
        <v>73</v>
      </c>
      <c r="R25" s="21">
        <f>IF(Q25&lt;&gt;0,Q25+'Basic Price Adjustment'!$E48,"")</f>
        <v>72.14</v>
      </c>
      <c r="S25" s="117">
        <v>79</v>
      </c>
      <c r="T25" s="21">
        <f>IF(S25&lt;&gt;0,S25+'Basic Price Adjustment'!$E48,"")</f>
        <v>78.14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68.34</v>
      </c>
      <c r="E26" s="117">
        <v>81.400000000000006</v>
      </c>
      <c r="F26" s="22">
        <f>IF(E26&lt;&gt;0,E26+'Basic Price Adjustment'!$E49,"")</f>
        <v>80.540000000000006</v>
      </c>
      <c r="G26" s="117">
        <v>69.2</v>
      </c>
      <c r="H26" s="22">
        <f>IF(G26&lt;&gt;0,G26+'Basic Price Adjustment'!$E49,"")</f>
        <v>68.34</v>
      </c>
      <c r="I26" s="117">
        <v>92.33</v>
      </c>
      <c r="J26" s="22">
        <f>IF(I26&lt;&gt;0,I26+'Basic Price Adjustment'!$E49,"")</f>
        <v>91.47</v>
      </c>
      <c r="K26" s="120">
        <v>82.75</v>
      </c>
      <c r="L26" s="22">
        <f>IF(K26&lt;&gt;0,K26+'Basic Price Adjustment'!$E49,"")</f>
        <v>81.89</v>
      </c>
      <c r="M26" s="120">
        <v>95.88</v>
      </c>
      <c r="N26" s="22">
        <f>IF(M26&lt;&gt;0,M26+'Basic Price Adjustment'!$E49,"")</f>
        <v>95.02</v>
      </c>
      <c r="O26" s="117">
        <v>102</v>
      </c>
      <c r="P26" s="22">
        <f>IF(O26&lt;&gt;0,O26+'Basic Price Adjustment'!$E49,"")</f>
        <v>101.14</v>
      </c>
      <c r="Q26" s="117">
        <v>97</v>
      </c>
      <c r="R26" s="22">
        <f>IF(Q26&lt;&gt;0,Q26+'Basic Price Adjustment'!$E49,"")</f>
        <v>96.14</v>
      </c>
      <c r="S26" s="117">
        <v>79</v>
      </c>
      <c r="T26" s="22">
        <f>IF(S26&lt;&gt;0,S26+'Basic Price Adjustment'!$E49,"")</f>
        <v>78.14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118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98.82</v>
      </c>
      <c r="E28" s="118">
        <v>105</v>
      </c>
      <c r="F28" s="26">
        <f>IF(E28&lt;&gt;0,E28+'Basic Price Adjustment'!$E51,"")</f>
        <v>103.82</v>
      </c>
      <c r="G28" s="118">
        <v>100</v>
      </c>
      <c r="H28" s="26">
        <f>IF(G28&lt;&gt;0,G28+'Basic Price Adjustment'!$E51,"")</f>
        <v>98.82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  <mergeCell ref="O8:P8"/>
    <mergeCell ref="Q8:R8"/>
    <mergeCell ref="S7:T7"/>
    <mergeCell ref="S8:T8"/>
    <mergeCell ref="O6:P6"/>
    <mergeCell ref="Q6:R6"/>
    <mergeCell ref="O7:P7"/>
    <mergeCell ref="C8:D8"/>
    <mergeCell ref="E8:F8"/>
    <mergeCell ref="G8:H8"/>
    <mergeCell ref="C4:H4"/>
    <mergeCell ref="C5:H5"/>
    <mergeCell ref="C6:D6"/>
    <mergeCell ref="E6:F6"/>
    <mergeCell ref="G6:H6"/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55" t="s">
        <v>297</v>
      </c>
      <c r="D2" s="155"/>
      <c r="E2" s="155" t="s">
        <v>298</v>
      </c>
      <c r="F2" s="155"/>
    </row>
    <row r="3" spans="1:6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64"/>
      <c r="B4" s="165"/>
      <c r="C4" s="60"/>
      <c r="D4" s="60"/>
      <c r="E4" s="61"/>
      <c r="F4" s="61"/>
    </row>
    <row r="5" spans="1:6" s="27" customFormat="1" ht="30" customHeight="1" x14ac:dyDescent="0.2">
      <c r="A5" s="164"/>
      <c r="B5" s="166" t="s">
        <v>11</v>
      </c>
      <c r="C5" s="58" t="s">
        <v>126</v>
      </c>
      <c r="D5" s="52"/>
      <c r="E5" s="58" t="s">
        <v>28</v>
      </c>
      <c r="F5" s="59"/>
    </row>
    <row r="6" spans="1:6" s="27" customFormat="1" ht="30" customHeight="1" thickBot="1" x14ac:dyDescent="0.25">
      <c r="A6" s="164"/>
      <c r="B6" s="167"/>
      <c r="C6" s="172" t="s">
        <v>130</v>
      </c>
      <c r="D6" s="173"/>
      <c r="E6" s="91" t="s">
        <v>46</v>
      </c>
      <c r="F6" s="80"/>
    </row>
    <row r="7" spans="1:6" ht="20.100000000000001" customHeight="1" x14ac:dyDescent="0.2">
      <c r="A7" s="164"/>
      <c r="B7" s="23" t="s">
        <v>15</v>
      </c>
      <c r="C7" s="182" t="s">
        <v>241</v>
      </c>
      <c r="D7" s="183"/>
      <c r="E7" s="92" t="s">
        <v>47</v>
      </c>
      <c r="F7" s="93"/>
    </row>
    <row r="8" spans="1:6" ht="20.100000000000001" customHeight="1" thickBot="1" x14ac:dyDescent="0.25">
      <c r="A8" s="165"/>
      <c r="B8" s="24"/>
      <c r="C8" s="184" t="s">
        <v>132</v>
      </c>
      <c r="D8" s="185"/>
      <c r="E8" s="76" t="s">
        <v>48</v>
      </c>
      <c r="F8" s="77"/>
    </row>
    <row r="9" spans="1: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103</v>
      </c>
      <c r="C10" s="129">
        <v>77.27</v>
      </c>
      <c r="D10" s="25">
        <f>IF(C10&lt;&gt;0,C10+'Basic Price Adjustment'!$E33,"")</f>
        <v>76.69</v>
      </c>
      <c r="E10" s="129">
        <v>85.75</v>
      </c>
      <c r="F10" s="25">
        <f>IF(E10&lt;&gt;0,E10+'Basic Price Adjustment'!$E33,"")</f>
        <v>85.17</v>
      </c>
    </row>
    <row r="11" spans="1:6" ht="20.100000000000001" customHeight="1" thickBot="1" x14ac:dyDescent="0.25">
      <c r="A11" s="112">
        <v>2</v>
      </c>
      <c r="B11" s="33" t="s">
        <v>104</v>
      </c>
      <c r="C11" s="117">
        <v>78.22</v>
      </c>
      <c r="D11" s="21">
        <f>IF(C11&lt;&gt;0,C11+'Basic Price Adjustment'!$E34,"")</f>
        <v>77.56</v>
      </c>
      <c r="E11" s="117">
        <v>85.75</v>
      </c>
      <c r="F11" s="21">
        <f>IF(E11&lt;&gt;0,E11+'Basic Price Adjustment'!$E34,"")</f>
        <v>85.09</v>
      </c>
    </row>
    <row r="12" spans="1:6" ht="20.100000000000001" customHeight="1" x14ac:dyDescent="0.2">
      <c r="A12" s="111">
        <v>3</v>
      </c>
      <c r="B12" s="34" t="s">
        <v>105</v>
      </c>
      <c r="C12" s="117">
        <v>80.12</v>
      </c>
      <c r="D12" s="22">
        <f>IF(C12&lt;&gt;0,C12+'Basic Price Adjustment'!$E35,"")</f>
        <v>79.36</v>
      </c>
      <c r="E12" s="117">
        <v>90</v>
      </c>
      <c r="F12" s="22">
        <f>IF(E12&lt;&gt;0,E12+'Basic Price Adjustment'!$E35,"")</f>
        <v>89.24</v>
      </c>
    </row>
    <row r="13" spans="1:6" ht="20.100000000000001" customHeight="1" thickBot="1" x14ac:dyDescent="0.25">
      <c r="A13" s="112">
        <v>4</v>
      </c>
      <c r="B13" s="33" t="s">
        <v>106</v>
      </c>
      <c r="C13" s="117">
        <v>80.12</v>
      </c>
      <c r="D13" s="21">
        <f>IF(C13&lt;&gt;0,C13+'Basic Price Adjustment'!$E36,"")</f>
        <v>79.36</v>
      </c>
      <c r="E13" s="117">
        <v>90</v>
      </c>
      <c r="F13" s="21">
        <f>IF(E13&lt;&gt;0,E13+'Basic Price Adjustment'!$E36,"")</f>
        <v>89.24</v>
      </c>
    </row>
    <row r="14" spans="1:6" ht="20.100000000000001" customHeight="1" x14ac:dyDescent="0.2">
      <c r="A14" s="111">
        <v>5</v>
      </c>
      <c r="B14" s="34" t="s">
        <v>107</v>
      </c>
      <c r="C14" s="117">
        <v>82.83</v>
      </c>
      <c r="D14" s="22">
        <f>IF(C14&lt;&gt;0,C14+'Basic Price Adjustment'!$E37,"")</f>
        <v>82.039999999999992</v>
      </c>
      <c r="E14" s="117">
        <v>90</v>
      </c>
      <c r="F14" s="22">
        <f>IF(E14&lt;&gt;0,E14+'Basic Price Adjustment'!$E37,"")</f>
        <v>89.21</v>
      </c>
    </row>
    <row r="15" spans="1:6" ht="20.100000000000001" customHeight="1" thickBot="1" x14ac:dyDescent="0.25">
      <c r="A15" s="112">
        <v>6</v>
      </c>
      <c r="B15" s="33" t="s">
        <v>108</v>
      </c>
      <c r="C15" s="117">
        <v>89.57</v>
      </c>
      <c r="D15" s="21">
        <f>IF(C15&lt;&gt;0,C15+'Basic Price Adjustment'!$E38,"")</f>
        <v>88.789999999999992</v>
      </c>
      <c r="E15" s="117">
        <v>101</v>
      </c>
      <c r="F15" s="21">
        <f>IF(E15&lt;&gt;0,E15+'Basic Price Adjustment'!$E38,"")</f>
        <v>100.22</v>
      </c>
    </row>
    <row r="16" spans="1:6" ht="20.100000000000001" customHeight="1" x14ac:dyDescent="0.2">
      <c r="A16" s="111">
        <v>7</v>
      </c>
      <c r="B16" s="34" t="s">
        <v>109</v>
      </c>
      <c r="C16" s="117">
        <v>80.45</v>
      </c>
      <c r="D16" s="22">
        <f>IF(C16&lt;&gt;0,C16+'Basic Price Adjustment'!$E39,"")</f>
        <v>79.740000000000009</v>
      </c>
      <c r="E16" s="117">
        <v>90.5</v>
      </c>
      <c r="F16" s="22">
        <f>IF(E16&lt;&gt;0,E16+'Basic Price Adjustment'!$E39,"")</f>
        <v>89.79</v>
      </c>
    </row>
    <row r="17" spans="1:6" ht="20.100000000000001" customHeight="1" thickBot="1" x14ac:dyDescent="0.25">
      <c r="A17" s="112">
        <v>8</v>
      </c>
      <c r="B17" s="33" t="s">
        <v>110</v>
      </c>
      <c r="C17" s="117">
        <v>87.7</v>
      </c>
      <c r="D17" s="21">
        <f>IF(C17&lt;&gt;0,C17+'Basic Price Adjustment'!$E40,"")</f>
        <v>86.75</v>
      </c>
      <c r="E17" s="117">
        <v>99</v>
      </c>
      <c r="F17" s="21">
        <f>IF(E17&lt;&gt;0,E17+'Basic Price Adjustment'!$E40,"")</f>
        <v>98.05</v>
      </c>
    </row>
    <row r="18" spans="1:6" ht="20.100000000000001" customHeight="1" x14ac:dyDescent="0.2">
      <c r="A18" s="111">
        <v>9</v>
      </c>
      <c r="B18" s="34" t="s">
        <v>111</v>
      </c>
      <c r="C18" s="117">
        <v>93.17</v>
      </c>
      <c r="D18" s="22">
        <f>IF(C18&lt;&gt;0,C18+'Basic Price Adjustment'!$E41,"")</f>
        <v>92.23</v>
      </c>
      <c r="E18" s="117">
        <v>106</v>
      </c>
      <c r="F18" s="22">
        <f>IF(E18&lt;&gt;0,E18+'Basic Price Adjustment'!$E41,"")</f>
        <v>105.06</v>
      </c>
    </row>
    <row r="19" spans="1:6" ht="20.100000000000001" customHeight="1" thickBot="1" x14ac:dyDescent="0.25">
      <c r="A19" s="112">
        <v>10</v>
      </c>
      <c r="B19" s="33" t="s">
        <v>112</v>
      </c>
      <c r="C19" s="117">
        <v>87.7</v>
      </c>
      <c r="D19" s="21">
        <f>IF(C19&lt;&gt;0,C19+'Basic Price Adjustment'!$E42,"")</f>
        <v>86.76</v>
      </c>
      <c r="E19" s="117">
        <v>99</v>
      </c>
      <c r="F19" s="21">
        <f>IF(E19&lt;&gt;0,E19+'Basic Price Adjustment'!$E42,"")</f>
        <v>98.06</v>
      </c>
    </row>
    <row r="20" spans="1:6" ht="20.100000000000001" customHeight="1" x14ac:dyDescent="0.2">
      <c r="A20" s="111">
        <v>11</v>
      </c>
      <c r="B20" s="34" t="s">
        <v>113</v>
      </c>
      <c r="C20" s="117">
        <v>95.9</v>
      </c>
      <c r="D20" s="22">
        <f>IF(C20&lt;&gt;0,C20+'Basic Price Adjustment'!$E43,"")</f>
        <v>94.98</v>
      </c>
      <c r="E20" s="117">
        <v>106</v>
      </c>
      <c r="F20" s="22">
        <f>IF(E20&lt;&gt;0,E20+'Basic Price Adjustment'!$E43,"")</f>
        <v>105.08</v>
      </c>
    </row>
    <row r="21" spans="1:6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117.72999999999999</v>
      </c>
      <c r="E21" s="117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117.84</v>
      </c>
      <c r="E22" s="117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116</v>
      </c>
      <c r="C23" s="117">
        <v>103.94</v>
      </c>
      <c r="D23" s="21">
        <f>IF(C23&lt;&gt;0,C23+'Basic Price Adjustment'!$E46,"")</f>
        <v>102.81</v>
      </c>
      <c r="E23" s="117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117.76</v>
      </c>
      <c r="E24" s="117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95.36</v>
      </c>
      <c r="E25" s="117">
        <v>105.5</v>
      </c>
      <c r="F25" s="21">
        <f>IF(E25&lt;&gt;0,E25+'Basic Price Adjustment'!$E48,"")</f>
        <v>104.64</v>
      </c>
    </row>
    <row r="26" spans="1:6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95.36</v>
      </c>
      <c r="E26" s="117">
        <v>105.5</v>
      </c>
      <c r="F26" s="22">
        <f>IF(E26&lt;&gt;0,E26+'Basic Price Adjustment'!$E49,"")</f>
        <v>104.64</v>
      </c>
    </row>
    <row r="27" spans="1: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S28" sqref="S28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5" t="s">
        <v>298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58" t="s">
        <v>149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160</v>
      </c>
      <c r="T6" s="16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160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161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54.42</v>
      </c>
      <c r="E10" s="129">
        <v>65.5</v>
      </c>
      <c r="F10" s="25">
        <f>IF(E10&lt;&gt;0,E10+'Basic Price Adjustment'!$E33,"")</f>
        <v>64.92</v>
      </c>
      <c r="G10" s="129">
        <v>55</v>
      </c>
      <c r="H10" s="25">
        <f>IF(G10&lt;&gt;0,G10+'Basic Price Adjustment'!$E33,"")</f>
        <v>54.42</v>
      </c>
      <c r="I10" s="129">
        <v>73.69</v>
      </c>
      <c r="J10" s="25">
        <f>IF(I10&lt;&gt;0,I10+'Basic Price Adjustment'!$E33,"")</f>
        <v>73.11</v>
      </c>
      <c r="K10" s="119">
        <v>67.56</v>
      </c>
      <c r="L10" s="25">
        <f>IF(K10&lt;&gt;0,K10+'Basic Price Adjustment'!$E33,"")</f>
        <v>66.98</v>
      </c>
      <c r="M10" s="119">
        <v>74.430000000000007</v>
      </c>
      <c r="N10" s="25">
        <f>IF(M10&lt;&gt;0,M10+'Basic Price Adjustment'!$E33,"")</f>
        <v>73.850000000000009</v>
      </c>
      <c r="O10" s="129">
        <v>72</v>
      </c>
      <c r="P10" s="25">
        <f>IF(O10&lt;&gt;0,O10+'Basic Price Adjustment'!$E33,"")</f>
        <v>71.42</v>
      </c>
      <c r="Q10" s="129">
        <v>62</v>
      </c>
      <c r="R10" s="25">
        <f>IF(Q10&lt;&gt;0,Q10+'Basic Price Adjustment'!$E33,"")</f>
        <v>61.42</v>
      </c>
      <c r="S10" s="129">
        <v>95</v>
      </c>
      <c r="T10" s="25">
        <f>IF(S10&lt;&gt;0,S10+'Basic Price Adjustment'!$E33,"")</f>
        <v>94.42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117">
        <v>77.88</v>
      </c>
      <c r="J11" s="21">
        <f>IF(I11&lt;&gt;0,I11+'Basic Price Adjustment'!$E34,"")</f>
        <v>77.22</v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117">
        <v>79</v>
      </c>
      <c r="P11" s="21">
        <f>IF(O11&lt;&gt;0,O11+'Basic Price Adjustment'!$E34,"")</f>
        <v>78.34</v>
      </c>
      <c r="Q11" s="117">
        <v>68</v>
      </c>
      <c r="R11" s="21">
        <f>IF(Q11&lt;&gt;0,Q11+'Basic Price Adjustment'!$E34,"")</f>
        <v>67.34</v>
      </c>
      <c r="S11" s="117">
        <v>95</v>
      </c>
      <c r="T11" s="21">
        <f>IF(S11&lt;&gt;0,S11+'Basic Price Adjustment'!$E34,"")</f>
        <v>94.34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56.99</v>
      </c>
      <c r="E12" s="117">
        <v>68</v>
      </c>
      <c r="F12" s="22">
        <f>IF(E12&lt;&gt;0,E12+'Basic Price Adjustment'!$E35,"")</f>
        <v>67.239999999999995</v>
      </c>
      <c r="G12" s="117">
        <v>57.75</v>
      </c>
      <c r="H12" s="22">
        <f>IF(G12&lt;&gt;0,G12+'Basic Price Adjustment'!$E35,"")</f>
        <v>56.99</v>
      </c>
      <c r="I12" s="117">
        <v>78.16</v>
      </c>
      <c r="J12" s="22">
        <f>IF(I12&lt;&gt;0,I12+'Basic Price Adjustment'!$E35,"")</f>
        <v>77.399999999999991</v>
      </c>
      <c r="K12" s="119">
        <v>73.03</v>
      </c>
      <c r="L12" s="22">
        <f>IF(K12&lt;&gt;0,K12+'Basic Price Adjustment'!$E35,"")</f>
        <v>72.27</v>
      </c>
      <c r="M12" s="119">
        <v>78.3</v>
      </c>
      <c r="N12" s="22">
        <f>IF(M12&lt;&gt;0,M12+'Basic Price Adjustment'!$E35,"")</f>
        <v>77.539999999999992</v>
      </c>
      <c r="O12" s="117">
        <v>77</v>
      </c>
      <c r="P12" s="22">
        <f>IF(O12&lt;&gt;0,O12+'Basic Price Adjustment'!$E35,"")</f>
        <v>76.239999999999995</v>
      </c>
      <c r="Q12" s="117">
        <v>66</v>
      </c>
      <c r="R12" s="22">
        <f>IF(Q12&lt;&gt;0,Q12+'Basic Price Adjustment'!$E35,"")</f>
        <v>65.239999999999995</v>
      </c>
      <c r="S12" s="117">
        <v>99</v>
      </c>
      <c r="T12" s="22">
        <f>IF(S12&lt;&gt;0,S12+'Basic Price Adjustment'!$E35,"")</f>
        <v>98.24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117">
        <v>78.16</v>
      </c>
      <c r="J13" s="21">
        <f>IF(I13&lt;&gt;0,I13+'Basic Price Adjustment'!$E36,"")</f>
        <v>77.399999999999991</v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117">
        <v>77</v>
      </c>
      <c r="P13" s="21">
        <f>IF(O13&lt;&gt;0,O13+'Basic Price Adjustment'!$E36,"")</f>
        <v>76.239999999999995</v>
      </c>
      <c r="Q13" s="117">
        <v>66</v>
      </c>
      <c r="R13" s="21">
        <f>IF(Q13&lt;&gt;0,Q13+'Basic Price Adjustment'!$E36,"")</f>
        <v>65.239999999999995</v>
      </c>
      <c r="S13" s="117">
        <v>99</v>
      </c>
      <c r="T13" s="21">
        <f>IF(S13&lt;&gt;0,S13+'Basic Price Adjustment'!$E36,"")</f>
        <v>98.24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57.71</v>
      </c>
      <c r="E14" s="117">
        <v>69</v>
      </c>
      <c r="F14" s="22">
        <f>IF(E14&lt;&gt;0,E14+'Basic Price Adjustment'!$E37,"")</f>
        <v>68.209999999999994</v>
      </c>
      <c r="G14" s="117">
        <v>58.5</v>
      </c>
      <c r="H14" s="22">
        <f>IF(G14&lt;&gt;0,G14+'Basic Price Adjustment'!$E37,"")</f>
        <v>57.71</v>
      </c>
      <c r="I14" s="117">
        <v>78.36</v>
      </c>
      <c r="J14" s="22">
        <f>IF(I14&lt;&gt;0,I14+'Basic Price Adjustment'!$E37,"")</f>
        <v>77.569999999999993</v>
      </c>
      <c r="K14" s="119">
        <v>73.03</v>
      </c>
      <c r="L14" s="22">
        <f>IF(K14&lt;&gt;0,K14+'Basic Price Adjustment'!$E37,"")</f>
        <v>72.239999999999995</v>
      </c>
      <c r="M14" s="119">
        <v>78.36</v>
      </c>
      <c r="N14" s="22">
        <f>IF(M14&lt;&gt;0,M14+'Basic Price Adjustment'!$E37,"")</f>
        <v>77.569999999999993</v>
      </c>
      <c r="O14" s="117">
        <v>77</v>
      </c>
      <c r="P14" s="22">
        <f>IF(O14&lt;&gt;0,O14+'Basic Price Adjustment'!$E37,"")</f>
        <v>76.209999999999994</v>
      </c>
      <c r="Q14" s="117">
        <v>66</v>
      </c>
      <c r="R14" s="22">
        <f>IF(Q14&lt;&gt;0,Q14+'Basic Price Adjustment'!$E37,"")</f>
        <v>65.209999999999994</v>
      </c>
      <c r="S14" s="117">
        <v>99</v>
      </c>
      <c r="T14" s="22">
        <f>IF(S14&lt;&gt;0,S14+'Basic Price Adjustment'!$E37,"")</f>
        <v>98.21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117">
        <v>82.35</v>
      </c>
      <c r="J15" s="21">
        <f>IF(I15&lt;&gt;0,I15+'Basic Price Adjustment'!$E38,"")</f>
        <v>81.569999999999993</v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117">
        <v>92</v>
      </c>
      <c r="P15" s="21">
        <f>IF(O15&lt;&gt;0,O15+'Basic Price Adjustment'!$E38,"")</f>
        <v>91.22</v>
      </c>
      <c r="Q15" s="117">
        <v>87</v>
      </c>
      <c r="R15" s="21">
        <f>IF(Q15&lt;&gt;0,Q15+'Basic Price Adjustment'!$E38,"")</f>
        <v>86.22</v>
      </c>
      <c r="S15" s="117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60.29</v>
      </c>
      <c r="E16" s="117">
        <v>71.8</v>
      </c>
      <c r="F16" s="22">
        <f>IF(E16&lt;&gt;0,E16+'Basic Price Adjustment'!$E39,"")</f>
        <v>71.09</v>
      </c>
      <c r="G16" s="117">
        <v>61</v>
      </c>
      <c r="H16" s="22">
        <f>IF(G16&lt;&gt;0,G16+'Basic Price Adjustment'!$E39,"")</f>
        <v>60.29</v>
      </c>
      <c r="I16" s="117">
        <v>78.19</v>
      </c>
      <c r="J16" s="22">
        <f>IF(I16&lt;&gt;0,I16+'Basic Price Adjustment'!$E39,"")</f>
        <v>77.48</v>
      </c>
      <c r="K16" s="120">
        <v>73.06</v>
      </c>
      <c r="L16" s="22">
        <f>IF(K16&lt;&gt;0,K16+'Basic Price Adjustment'!$E39,"")</f>
        <v>72.350000000000009</v>
      </c>
      <c r="M16" s="120">
        <v>78.33</v>
      </c>
      <c r="N16" s="22">
        <f>IF(M16&lt;&gt;0,M16+'Basic Price Adjustment'!$E39,"")</f>
        <v>77.62</v>
      </c>
      <c r="O16" s="117">
        <v>79</v>
      </c>
      <c r="P16" s="22">
        <f>IF(O16&lt;&gt;0,O16+'Basic Price Adjustment'!$E39,"")</f>
        <v>78.290000000000006</v>
      </c>
      <c r="Q16" s="117">
        <v>69</v>
      </c>
      <c r="R16" s="22">
        <f>IF(Q16&lt;&gt;0,Q16+'Basic Price Adjustment'!$E39,"")</f>
        <v>68.290000000000006</v>
      </c>
      <c r="S16" s="117">
        <v>98.5</v>
      </c>
      <c r="T16" s="22">
        <f>IF(S16&lt;&gt;0,S16+'Basic Price Adjustment'!$E39,"")</f>
        <v>97.79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117">
        <v>83.3</v>
      </c>
      <c r="J17" s="21">
        <f>IF(I17&lt;&gt;0,I17+'Basic Price Adjustment'!$E40,"")</f>
        <v>82.35</v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117">
        <v>80.5</v>
      </c>
      <c r="P17" s="21">
        <f>IF(O17&lt;&gt;0,O17+'Basic Price Adjustment'!$E40,"")</f>
        <v>79.55</v>
      </c>
      <c r="Q17" s="117">
        <v>73.5</v>
      </c>
      <c r="R17" s="21">
        <f>IF(Q17&lt;&gt;0,Q17+'Basic Price Adjustment'!$E40,"")</f>
        <v>72.55</v>
      </c>
      <c r="S17" s="117">
        <v>108</v>
      </c>
      <c r="T17" s="21">
        <f>IF(S17&lt;&gt;0,S17+'Basic Price Adjustment'!$E40,"")</f>
        <v>107.05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69.710000000000008</v>
      </c>
      <c r="E18" s="117">
        <v>80.3</v>
      </c>
      <c r="F18" s="22">
        <f>IF(E18&lt;&gt;0,E18+'Basic Price Adjustment'!$E41,"")</f>
        <v>79.36</v>
      </c>
      <c r="G18" s="117">
        <v>70.650000000000006</v>
      </c>
      <c r="H18" s="22">
        <f>IF(G18&lt;&gt;0,G18+'Basic Price Adjustment'!$E41,"")</f>
        <v>69.710000000000008</v>
      </c>
      <c r="I18" s="117">
        <v>88.54</v>
      </c>
      <c r="J18" s="22">
        <f>IF(I18&lt;&gt;0,I18+'Basic Price Adjustment'!$E41,"")</f>
        <v>87.600000000000009</v>
      </c>
      <c r="K18" s="119">
        <v>83.19</v>
      </c>
      <c r="L18" s="22">
        <f>IF(K18&lt;&gt;0,K18+'Basic Price Adjustment'!$E41,"")</f>
        <v>82.25</v>
      </c>
      <c r="M18" s="119">
        <v>88.54</v>
      </c>
      <c r="N18" s="22">
        <f>IF(M18&lt;&gt;0,M18+'Basic Price Adjustment'!$E41,"")</f>
        <v>87.600000000000009</v>
      </c>
      <c r="O18" s="117">
        <v>82.5</v>
      </c>
      <c r="P18" s="22">
        <f>IF(O18&lt;&gt;0,O18+'Basic Price Adjustment'!$E41,"")</f>
        <v>81.56</v>
      </c>
      <c r="Q18" s="117">
        <v>75.5</v>
      </c>
      <c r="R18" s="22">
        <f>IF(Q18&lt;&gt;0,Q18+'Basic Price Adjustment'!$E41,"")</f>
        <v>74.56</v>
      </c>
      <c r="S18" s="117">
        <v>110</v>
      </c>
      <c r="T18" s="22">
        <f>IF(S18&lt;&gt;0,S18+'Basic Price Adjustment'!$E41,"")</f>
        <v>109.06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117">
        <v>83.31</v>
      </c>
      <c r="J19" s="21">
        <f>IF(I19&lt;&gt;0,I19+'Basic Price Adjustment'!$E42,"")</f>
        <v>82.37</v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117">
        <v>80.5</v>
      </c>
      <c r="P19" s="21">
        <f>IF(O19&lt;&gt;0,O19+'Basic Price Adjustment'!$E42,"")</f>
        <v>79.56</v>
      </c>
      <c r="Q19" s="117">
        <v>73.5</v>
      </c>
      <c r="R19" s="21">
        <f>IF(Q19&lt;&gt;0,Q19+'Basic Price Adjustment'!$E42,"")</f>
        <v>72.56</v>
      </c>
      <c r="S19" s="117">
        <v>108</v>
      </c>
      <c r="T19" s="21">
        <f>IF(S19&lt;&gt;0,S19+'Basic Price Adjustment'!$E42,"")</f>
        <v>107.06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66.88</v>
      </c>
      <c r="E20" s="117">
        <v>78</v>
      </c>
      <c r="F20" s="22">
        <f>IF(E20&lt;&gt;0,E20+'Basic Price Adjustment'!$E43,"")</f>
        <v>77.08</v>
      </c>
      <c r="G20" s="117">
        <v>67.8</v>
      </c>
      <c r="H20" s="22">
        <f>IF(G20&lt;&gt;0,G20+'Basic Price Adjustment'!$E43,"")</f>
        <v>66.88</v>
      </c>
      <c r="I20" s="117">
        <v>88.7</v>
      </c>
      <c r="J20" s="22">
        <f>IF(I20&lt;&gt;0,I20+'Basic Price Adjustment'!$E43,"")</f>
        <v>87.78</v>
      </c>
      <c r="K20" s="119">
        <v>83.2</v>
      </c>
      <c r="L20" s="22">
        <f>IF(K20&lt;&gt;0,K20+'Basic Price Adjustment'!$E43,"")</f>
        <v>82.28</v>
      </c>
      <c r="M20" s="119">
        <v>88.7</v>
      </c>
      <c r="N20" s="22">
        <f>IF(M20&lt;&gt;0,M20+'Basic Price Adjustment'!$E43,"")</f>
        <v>87.78</v>
      </c>
      <c r="O20" s="117">
        <v>100</v>
      </c>
      <c r="P20" s="22">
        <f>IF(O20&lt;&gt;0,O20+'Basic Price Adjustment'!$E43,"")</f>
        <v>99.08</v>
      </c>
      <c r="Q20" s="117">
        <v>93</v>
      </c>
      <c r="R20" s="22">
        <f>IF(Q20&lt;&gt;0,Q20+'Basic Price Adjustment'!$E43,"")</f>
        <v>92.08</v>
      </c>
      <c r="S20" s="117">
        <v>110</v>
      </c>
      <c r="T20" s="22">
        <f>IF(S20&lt;&gt;0,S20+'Basic Price Adjustment'!$E43,"")</f>
        <v>109.08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117">
        <v>104.61</v>
      </c>
      <c r="J21" s="21">
        <f>IF(I21&lt;&gt;0,I21+'Basic Price Adjustment'!$E44,"")</f>
        <v>103.42999999999999</v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117">
        <v>112</v>
      </c>
      <c r="P21" s="21">
        <f>IF(O21&lt;&gt;0,O21+'Basic Price Adjustment'!$E44,"")</f>
        <v>110.82</v>
      </c>
      <c r="Q21" s="117">
        <v>95</v>
      </c>
      <c r="R21" s="21">
        <f>IF(Q21&lt;&gt;0,Q21+'Basic Price Adjustment'!$E44,"")</f>
        <v>93.82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101.89</v>
      </c>
      <c r="E22" s="117">
        <v>107</v>
      </c>
      <c r="F22" s="22">
        <f>IF(E22&lt;&gt;0,E22+'Basic Price Adjustment'!$E45,"")</f>
        <v>105.89</v>
      </c>
      <c r="G22" s="117">
        <v>103</v>
      </c>
      <c r="H22" s="22">
        <f>IF(G22&lt;&gt;0,G22+'Basic Price Adjustment'!$E45,"")</f>
        <v>101.89</v>
      </c>
      <c r="I22" s="117">
        <v>107.35</v>
      </c>
      <c r="J22" s="22">
        <f>IF(I22&lt;&gt;0,I22+'Basic Price Adjustment'!$E45,"")</f>
        <v>106.24</v>
      </c>
      <c r="K22" s="120">
        <v>93.47</v>
      </c>
      <c r="L22" s="22">
        <f>IF(K22&lt;&gt;0,K22+'Basic Price Adjustment'!$E45,"")</f>
        <v>92.36</v>
      </c>
      <c r="M22" s="120">
        <v>115.06</v>
      </c>
      <c r="N22" s="22">
        <f>IF(M22&lt;&gt;0,M22+'Basic Price Adjustment'!$E45,"")</f>
        <v>113.95</v>
      </c>
      <c r="O22" s="117">
        <v>124</v>
      </c>
      <c r="P22" s="22">
        <f>IF(O22&lt;&gt;0,O22+'Basic Price Adjustment'!$E45,"")</f>
        <v>122.89</v>
      </c>
      <c r="Q22" s="117">
        <v>116</v>
      </c>
      <c r="R22" s="22">
        <f>IF(Q22&lt;&gt;0,Q22+'Basic Price Adjustment'!$E45,"")</f>
        <v>114.89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117">
        <v>100.87</v>
      </c>
      <c r="J23" s="21">
        <f>IF(I23&lt;&gt;0,I23+'Basic Price Adjustment'!$E46,"")</f>
        <v>99.740000000000009</v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117">
        <v>110</v>
      </c>
      <c r="P23" s="21">
        <f>IF(O23&lt;&gt;0,O23+'Basic Price Adjustment'!$E46,"")</f>
        <v>108.87</v>
      </c>
      <c r="Q23" s="117">
        <v>94</v>
      </c>
      <c r="R23" s="21">
        <f>IF(Q23&lt;&gt;0,Q23+'Basic Price Adjustment'!$E46,"")</f>
        <v>92.87</v>
      </c>
      <c r="S23" s="117">
        <v>117</v>
      </c>
      <c r="T23" s="21">
        <f>IF(S23&lt;&gt;0,S23+'Basic Price Adjustment'!$E46,"")</f>
        <v>115.87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78.84</v>
      </c>
      <c r="E24" s="117">
        <v>97</v>
      </c>
      <c r="F24" s="22">
        <f>IF(E24&lt;&gt;0,E24+'Basic Price Adjustment'!$E47,"")</f>
        <v>95.84</v>
      </c>
      <c r="G24" s="117">
        <v>80</v>
      </c>
      <c r="H24" s="22">
        <f>IF(G24&lt;&gt;0,G24+'Basic Price Adjustment'!$E47,"")</f>
        <v>78.84</v>
      </c>
      <c r="I24" s="117">
        <v>104.33</v>
      </c>
      <c r="J24" s="22">
        <f>IF(I24&lt;&gt;0,I24+'Basic Price Adjustment'!$E47,"")</f>
        <v>103.17</v>
      </c>
      <c r="K24" s="120">
        <v>97.42</v>
      </c>
      <c r="L24" s="22">
        <f>IF(K24&lt;&gt;0,K24+'Basic Price Adjustment'!$E47,"")</f>
        <v>96.26</v>
      </c>
      <c r="M24" s="120">
        <v>111.37</v>
      </c>
      <c r="N24" s="22">
        <f>IF(M24&lt;&gt;0,M24+'Basic Price Adjustment'!$E47,"")</f>
        <v>110.21000000000001</v>
      </c>
      <c r="O24" s="117">
        <v>121</v>
      </c>
      <c r="P24" s="22">
        <f>IF(O24&lt;&gt;0,O24+'Basic Price Adjustment'!$E47,"")</f>
        <v>119.84</v>
      </c>
      <c r="Q24" s="117">
        <v>120</v>
      </c>
      <c r="R24" s="22">
        <f>IF(Q24&lt;&gt;0,Q24+'Basic Price Adjustment'!$E47,"")</f>
        <v>118.84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117">
        <v>89.45</v>
      </c>
      <c r="J25" s="21">
        <f>IF(I25&lt;&gt;0,I25+'Basic Price Adjustment'!$E48,"")</f>
        <v>88.59</v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117">
        <v>80</v>
      </c>
      <c r="P25" s="21">
        <f>IF(O25&lt;&gt;0,O25+'Basic Price Adjustment'!$E48,"")</f>
        <v>79.14</v>
      </c>
      <c r="Q25" s="117">
        <v>73</v>
      </c>
      <c r="R25" s="21">
        <f>IF(Q25&lt;&gt;0,Q25+'Basic Price Adjustment'!$E48,"")</f>
        <v>72.14</v>
      </c>
      <c r="S25" s="117">
        <v>105</v>
      </c>
      <c r="T25" s="21">
        <f>IF(S25&lt;&gt;0,S25+'Basic Price Adjustment'!$E48,"")</f>
        <v>104.14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68.34</v>
      </c>
      <c r="E26" s="117">
        <v>81.400000000000006</v>
      </c>
      <c r="F26" s="22">
        <f>IF(E26&lt;&gt;0,E26+'Basic Price Adjustment'!$E49,"")</f>
        <v>80.540000000000006</v>
      </c>
      <c r="G26" s="117">
        <v>69.2</v>
      </c>
      <c r="H26" s="22">
        <f>IF(G26&lt;&gt;0,G26+'Basic Price Adjustment'!$E49,"")</f>
        <v>68.34</v>
      </c>
      <c r="I26" s="117">
        <v>92.33</v>
      </c>
      <c r="J26" s="22">
        <f>IF(I26&lt;&gt;0,I26+'Basic Price Adjustment'!$E49,"")</f>
        <v>91.47</v>
      </c>
      <c r="K26" s="120">
        <v>82.75</v>
      </c>
      <c r="L26" s="22">
        <f>IF(K26&lt;&gt;0,K26+'Basic Price Adjustment'!$E49,"")</f>
        <v>81.89</v>
      </c>
      <c r="M26" s="120">
        <v>95.88</v>
      </c>
      <c r="N26" s="22">
        <f>IF(M26&lt;&gt;0,M26+'Basic Price Adjustment'!$E49,"")</f>
        <v>95.02</v>
      </c>
      <c r="O26" s="117">
        <v>102</v>
      </c>
      <c r="P26" s="22">
        <f>IF(O26&lt;&gt;0,O26+'Basic Price Adjustment'!$E49,"")</f>
        <v>101.14</v>
      </c>
      <c r="Q26" s="117">
        <v>97</v>
      </c>
      <c r="R26" s="22">
        <f>IF(Q26&lt;&gt;0,Q26+'Basic Price Adjustment'!$E49,"")</f>
        <v>96.14</v>
      </c>
      <c r="S26" s="117">
        <v>105</v>
      </c>
      <c r="T26" s="22">
        <f>IF(S26&lt;&gt;0,S26+'Basic Price Adjustment'!$E49,"")</f>
        <v>104.14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198.9</v>
      </c>
      <c r="E27" s="118">
        <v>215</v>
      </c>
      <c r="F27" s="21">
        <f>IF(E27&lt;&gt;0,E27+'Basic Price Adjustment'!$E50,"")</f>
        <v>213.9</v>
      </c>
      <c r="G27" s="118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98.82</v>
      </c>
      <c r="E28" s="118">
        <v>105</v>
      </c>
      <c r="F28" s="26">
        <f>IF(E28&lt;&gt;0,E28+'Basic Price Adjustment'!$E51,"")</f>
        <v>103.82</v>
      </c>
      <c r="G28" s="118">
        <v>100</v>
      </c>
      <c r="H28" s="26">
        <f>IF(G28&lt;&gt;0,G28+'Basic Price Adjustment'!$E51,"")</f>
        <v>98.82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22" width="11.7109375" style="1" customWidth="1"/>
    <col min="23" max="24" width="11.7109375" style="3" bestFit="1" customWidth="1"/>
    <col min="25" max="32" width="11.7109375" style="1" customWidth="1"/>
    <col min="33" max="34" width="12.7109375" style="3" customWidth="1"/>
    <col min="35" max="16384" width="9.140625" style="3"/>
  </cols>
  <sheetData>
    <row r="2" spans="1:34" ht="15" customHeight="1" thickBot="1" x14ac:dyDescent="0.25">
      <c r="C2" s="186" t="s">
        <v>307</v>
      </c>
      <c r="D2" s="186"/>
      <c r="E2" s="155" t="s">
        <v>300</v>
      </c>
      <c r="F2" s="155"/>
      <c r="G2" s="155"/>
      <c r="H2" s="155"/>
      <c r="I2" s="155"/>
      <c r="J2" s="155"/>
      <c r="K2" s="155" t="s">
        <v>301</v>
      </c>
      <c r="L2" s="155"/>
      <c r="M2" s="155"/>
      <c r="N2" s="155"/>
      <c r="O2" s="155"/>
      <c r="P2" s="155"/>
      <c r="Q2" s="155" t="s">
        <v>308</v>
      </c>
      <c r="R2" s="155"/>
      <c r="S2" s="155"/>
      <c r="T2" s="155"/>
      <c r="U2" s="155"/>
      <c r="V2" s="155"/>
      <c r="W2" s="155"/>
      <c r="X2" s="155"/>
      <c r="Y2" s="155" t="s">
        <v>313</v>
      </c>
      <c r="Z2" s="155"/>
      <c r="AA2" s="155"/>
      <c r="AB2" s="155"/>
      <c r="AC2" s="155" t="s">
        <v>309</v>
      </c>
      <c r="AD2" s="155"/>
      <c r="AE2" s="155"/>
      <c r="AF2" s="155"/>
      <c r="AG2" s="155" t="s">
        <v>302</v>
      </c>
      <c r="AH2" s="155"/>
    </row>
    <row r="3" spans="1:34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251</v>
      </c>
      <c r="F3" s="175"/>
      <c r="G3" s="175"/>
      <c r="H3" s="175"/>
      <c r="I3" s="175"/>
      <c r="J3" s="176"/>
      <c r="K3" s="174" t="s">
        <v>250</v>
      </c>
      <c r="L3" s="175"/>
      <c r="M3" s="175"/>
      <c r="N3" s="175"/>
      <c r="O3" s="175"/>
      <c r="P3" s="176"/>
      <c r="Q3" s="174" t="s">
        <v>266</v>
      </c>
      <c r="R3" s="175"/>
      <c r="S3" s="175"/>
      <c r="T3" s="175"/>
      <c r="U3" s="175"/>
      <c r="V3" s="175"/>
      <c r="W3" s="175"/>
      <c r="X3" s="176"/>
      <c r="Y3" s="174">
        <v>203859</v>
      </c>
      <c r="Z3" s="175"/>
      <c r="AA3" s="175"/>
      <c r="AB3" s="176"/>
      <c r="AC3" s="174" t="s">
        <v>264</v>
      </c>
      <c r="AD3" s="175"/>
      <c r="AE3" s="175"/>
      <c r="AF3" s="176"/>
      <c r="AG3" s="174" t="s">
        <v>249</v>
      </c>
      <c r="AH3" s="176"/>
    </row>
    <row r="4" spans="1:34" s="27" customFormat="1" ht="30" customHeight="1" thickBot="1" x14ac:dyDescent="0.25">
      <c r="A4" s="164"/>
      <c r="B4" s="165"/>
      <c r="C4" s="168"/>
      <c r="D4" s="169"/>
      <c r="E4" s="168"/>
      <c r="F4" s="177"/>
      <c r="G4" s="177"/>
      <c r="H4" s="177"/>
      <c r="I4" s="177"/>
      <c r="J4" s="169"/>
      <c r="K4" s="168"/>
      <c r="L4" s="177"/>
      <c r="M4" s="177"/>
      <c r="N4" s="177"/>
      <c r="O4" s="177"/>
      <c r="P4" s="169"/>
      <c r="Q4" s="192"/>
      <c r="R4" s="237"/>
      <c r="S4" s="237"/>
      <c r="T4" s="237"/>
      <c r="U4" s="237"/>
      <c r="V4" s="237"/>
      <c r="W4" s="237"/>
      <c r="X4" s="193"/>
      <c r="Y4" s="178"/>
      <c r="Z4" s="187"/>
      <c r="AA4" s="187"/>
      <c r="AB4" s="179"/>
      <c r="AC4" s="178"/>
      <c r="AD4" s="187"/>
      <c r="AE4" s="187"/>
      <c r="AF4" s="179"/>
      <c r="AG4" s="192"/>
      <c r="AH4" s="193"/>
    </row>
    <row r="5" spans="1:34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50</v>
      </c>
      <c r="F5" s="175"/>
      <c r="G5" s="175"/>
      <c r="H5" s="175"/>
      <c r="I5" s="175"/>
      <c r="J5" s="176"/>
      <c r="K5" s="174" t="s">
        <v>53</v>
      </c>
      <c r="L5" s="175"/>
      <c r="M5" s="175"/>
      <c r="N5" s="175"/>
      <c r="O5" s="175"/>
      <c r="P5" s="176"/>
      <c r="Q5" s="197" t="s">
        <v>60</v>
      </c>
      <c r="R5" s="198"/>
      <c r="S5" s="198"/>
      <c r="T5" s="198"/>
      <c r="U5" s="198"/>
      <c r="V5" s="198"/>
      <c r="W5" s="198"/>
      <c r="X5" s="199"/>
      <c r="Y5" s="174" t="s">
        <v>287</v>
      </c>
      <c r="Z5" s="175"/>
      <c r="AA5" s="175"/>
      <c r="AB5" s="176"/>
      <c r="AC5" s="174" t="s">
        <v>102</v>
      </c>
      <c r="AD5" s="175"/>
      <c r="AE5" s="175"/>
      <c r="AF5" s="176"/>
      <c r="AG5" s="197" t="s">
        <v>67</v>
      </c>
      <c r="AH5" s="199"/>
    </row>
    <row r="6" spans="1:34" s="27" customFormat="1" ht="30" customHeight="1" thickBot="1" x14ac:dyDescent="0.25">
      <c r="A6" s="164"/>
      <c r="B6" s="167"/>
      <c r="C6" s="168" t="s">
        <v>86</v>
      </c>
      <c r="D6" s="177"/>
      <c r="E6" s="168" t="s">
        <v>61</v>
      </c>
      <c r="F6" s="169"/>
      <c r="G6" s="168" t="s">
        <v>99</v>
      </c>
      <c r="H6" s="169"/>
      <c r="I6" s="168" t="s">
        <v>62</v>
      </c>
      <c r="J6" s="169"/>
      <c r="K6" s="168" t="s">
        <v>55</v>
      </c>
      <c r="L6" s="169"/>
      <c r="M6" s="168" t="s">
        <v>54</v>
      </c>
      <c r="N6" s="169"/>
      <c r="O6" s="168" t="s">
        <v>56</v>
      </c>
      <c r="P6" s="169"/>
      <c r="Q6" s="192" t="s">
        <v>268</v>
      </c>
      <c r="R6" s="193"/>
      <c r="S6" s="172" t="s">
        <v>267</v>
      </c>
      <c r="T6" s="173"/>
      <c r="U6" s="168" t="s">
        <v>269</v>
      </c>
      <c r="V6" s="177"/>
      <c r="W6" s="192" t="s">
        <v>49</v>
      </c>
      <c r="X6" s="193"/>
      <c r="Y6" s="178" t="s">
        <v>292</v>
      </c>
      <c r="Z6" s="179"/>
      <c r="AA6" s="178" t="s">
        <v>293</v>
      </c>
      <c r="AB6" s="179"/>
      <c r="AC6" s="178" t="s">
        <v>87</v>
      </c>
      <c r="AD6" s="179"/>
      <c r="AE6" s="178" t="s">
        <v>144</v>
      </c>
      <c r="AF6" s="179"/>
      <c r="AG6" s="232" t="s">
        <v>148</v>
      </c>
      <c r="AH6" s="233"/>
    </row>
    <row r="7" spans="1:34" ht="20.100000000000001" customHeight="1" x14ac:dyDescent="0.2">
      <c r="A7" s="164"/>
      <c r="B7" s="23" t="s">
        <v>15</v>
      </c>
      <c r="C7" s="170" t="s">
        <v>25</v>
      </c>
      <c r="D7" s="194"/>
      <c r="E7" s="170" t="s">
        <v>63</v>
      </c>
      <c r="F7" s="171"/>
      <c r="G7" s="170" t="s">
        <v>51</v>
      </c>
      <c r="H7" s="171"/>
      <c r="I7" s="170" t="s">
        <v>64</v>
      </c>
      <c r="J7" s="171"/>
      <c r="K7" s="170" t="s">
        <v>20</v>
      </c>
      <c r="L7" s="171"/>
      <c r="M7" s="170" t="s">
        <v>19</v>
      </c>
      <c r="N7" s="171"/>
      <c r="O7" s="170" t="s">
        <v>21</v>
      </c>
      <c r="P7" s="171"/>
      <c r="Q7" s="182" t="s">
        <v>277</v>
      </c>
      <c r="R7" s="183"/>
      <c r="S7" s="182" t="s">
        <v>279</v>
      </c>
      <c r="T7" s="183"/>
      <c r="U7" s="182" t="s">
        <v>158</v>
      </c>
      <c r="V7" s="183"/>
      <c r="W7" s="182" t="s">
        <v>326</v>
      </c>
      <c r="X7" s="183"/>
      <c r="Y7" s="170" t="s">
        <v>288</v>
      </c>
      <c r="Z7" s="171"/>
      <c r="AA7" s="216" t="s">
        <v>290</v>
      </c>
      <c r="AB7" s="217"/>
      <c r="AC7" s="170" t="s">
        <v>23</v>
      </c>
      <c r="AD7" s="171"/>
      <c r="AE7" s="95" t="s">
        <v>143</v>
      </c>
      <c r="AF7" s="96"/>
      <c r="AG7" s="182" t="s">
        <v>139</v>
      </c>
      <c r="AH7" s="183"/>
    </row>
    <row r="8" spans="1:34" ht="20.100000000000001" customHeight="1" thickBot="1" x14ac:dyDescent="0.25">
      <c r="A8" s="165"/>
      <c r="B8" s="24"/>
      <c r="C8" s="195" t="s">
        <v>86</v>
      </c>
      <c r="D8" s="196"/>
      <c r="E8" s="180" t="s">
        <v>65</v>
      </c>
      <c r="F8" s="181"/>
      <c r="G8" s="180" t="s">
        <v>52</v>
      </c>
      <c r="H8" s="181"/>
      <c r="I8" s="180" t="s">
        <v>66</v>
      </c>
      <c r="J8" s="181"/>
      <c r="K8" s="180" t="s">
        <v>58</v>
      </c>
      <c r="L8" s="181"/>
      <c r="M8" s="180" t="s">
        <v>57</v>
      </c>
      <c r="N8" s="181"/>
      <c r="O8" s="180" t="s">
        <v>59</v>
      </c>
      <c r="P8" s="181"/>
      <c r="Q8" s="184" t="s">
        <v>278</v>
      </c>
      <c r="R8" s="185"/>
      <c r="S8" s="184" t="s">
        <v>280</v>
      </c>
      <c r="T8" s="185"/>
      <c r="U8" s="76" t="s">
        <v>159</v>
      </c>
      <c r="V8" s="77"/>
      <c r="W8" s="184" t="s">
        <v>327</v>
      </c>
      <c r="X8" s="185"/>
      <c r="Y8" s="180" t="s">
        <v>289</v>
      </c>
      <c r="Z8" s="181"/>
      <c r="AA8" s="211" t="s">
        <v>291</v>
      </c>
      <c r="AB8" s="212"/>
      <c r="AC8" s="180" t="s">
        <v>88</v>
      </c>
      <c r="AD8" s="181"/>
      <c r="AE8" s="97" t="s">
        <v>142</v>
      </c>
      <c r="AF8" s="98"/>
      <c r="AG8" s="184" t="s">
        <v>147</v>
      </c>
      <c r="AH8" s="185"/>
    </row>
    <row r="9" spans="1:3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  <c r="AG9" s="36" t="s">
        <v>8</v>
      </c>
      <c r="AH9" s="20" t="s">
        <v>9</v>
      </c>
    </row>
    <row r="10" spans="1:34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66.42</v>
      </c>
      <c r="E10" s="129">
        <v>55</v>
      </c>
      <c r="F10" s="25">
        <f>IF(E10&lt;&gt;0,E10+'Basic Price Adjustment'!$E33,"")</f>
        <v>54.42</v>
      </c>
      <c r="G10" s="129">
        <v>65.5</v>
      </c>
      <c r="H10" s="25">
        <f>IF(G10&lt;&gt;0,G10+'Basic Price Adjustment'!$E33,"")</f>
        <v>64.92</v>
      </c>
      <c r="I10" s="129">
        <v>55</v>
      </c>
      <c r="J10" s="25">
        <f>IF(I10&lt;&gt;0,I10+'Basic Price Adjustment'!$E33,"")</f>
        <v>54.42</v>
      </c>
      <c r="K10" s="129">
        <v>73.69</v>
      </c>
      <c r="L10" s="25">
        <f>IF(K10&lt;&gt;0,K10+'Basic Price Adjustment'!$E33,"")</f>
        <v>73.11</v>
      </c>
      <c r="M10" s="119"/>
      <c r="N10" s="25" t="str">
        <f>IF(M10&lt;&gt;0,M10+'Basic Price Adjustment'!$E33,"")</f>
        <v/>
      </c>
      <c r="O10" s="119">
        <v>74.430000000000007</v>
      </c>
      <c r="P10" s="25">
        <f>IF(O10&lt;&gt;0,O10+'Basic Price Adjustment'!$E33,"")</f>
        <v>73.850000000000009</v>
      </c>
      <c r="Q10" s="119">
        <v>72</v>
      </c>
      <c r="R10" s="25">
        <f>IF(Q10&lt;&gt;0,Q10+'Basic Price Adjustment'!$E33,"")</f>
        <v>71.42</v>
      </c>
      <c r="S10" s="129">
        <v>77</v>
      </c>
      <c r="T10" s="25">
        <f>IF(S10&lt;&gt;0,S10+'Basic Price Adjustment'!$E33,"")</f>
        <v>76.42</v>
      </c>
      <c r="U10" s="129">
        <v>82</v>
      </c>
      <c r="V10" s="25">
        <f>IF(U10&lt;&gt;0,U10+'Basic Price Adjustment'!$E33,"")</f>
        <v>81.42</v>
      </c>
      <c r="W10" s="129">
        <v>85.5</v>
      </c>
      <c r="X10" s="25">
        <f>IF(W10&lt;&gt;0,W10+'Basic Price Adjustment'!$E33,"")</f>
        <v>84.92</v>
      </c>
      <c r="Y10" s="129">
        <v>82.85</v>
      </c>
      <c r="Z10" s="25">
        <f>IF(Y10&lt;&gt;0,Y10+'Basic Price Adjustment'!$E33,"")</f>
        <v>82.27</v>
      </c>
      <c r="AA10" s="129">
        <v>82.85</v>
      </c>
      <c r="AB10" s="25">
        <f>IF(AA10&lt;&gt;0,AA10+'Basic Price Adjustment'!$E33,"")</f>
        <v>82.27</v>
      </c>
      <c r="AC10" s="129">
        <v>75</v>
      </c>
      <c r="AD10" s="25">
        <f>IF(AC10&lt;&gt;0,AC10+'Basic Price Adjustment'!$E33,"")</f>
        <v>74.42</v>
      </c>
      <c r="AE10" s="129">
        <v>72</v>
      </c>
      <c r="AF10" s="25">
        <f>IF(AE10&lt;&gt;0,AE10+'Basic Price Adjustment'!$E33,"")</f>
        <v>71.42</v>
      </c>
      <c r="AG10" s="129">
        <v>59.2</v>
      </c>
      <c r="AH10" s="25">
        <f>IF(AG10&lt;&gt;0,AG10+'Basic Price Adjustment'!$E33,"")</f>
        <v>58.620000000000005</v>
      </c>
    </row>
    <row r="11" spans="1:3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66.34</v>
      </c>
      <c r="E11" s="117">
        <v>57.25</v>
      </c>
      <c r="F11" s="21">
        <f>IF(E11&lt;&gt;0,E11+'Basic Price Adjustment'!$E34,"")</f>
        <v>56.59</v>
      </c>
      <c r="G11" s="117">
        <v>69</v>
      </c>
      <c r="H11" s="21">
        <f>IF(G11&lt;&gt;0,G11+'Basic Price Adjustment'!$E34,"")</f>
        <v>68.34</v>
      </c>
      <c r="I11" s="117">
        <v>57.25</v>
      </c>
      <c r="J11" s="21">
        <f>IF(I11&lt;&gt;0,I11+'Basic Price Adjustment'!$E34,"")</f>
        <v>56.59</v>
      </c>
      <c r="K11" s="117">
        <v>77.88</v>
      </c>
      <c r="L11" s="21">
        <f>IF(K11&lt;&gt;0,K11+'Basic Price Adjustment'!$E34,"")</f>
        <v>77.22</v>
      </c>
      <c r="M11" s="119"/>
      <c r="N11" s="21" t="str">
        <f>IF(M11&lt;&gt;0,M11+'Basic Price Adjustment'!$E34,"")</f>
        <v/>
      </c>
      <c r="O11" s="119">
        <v>78.36</v>
      </c>
      <c r="P11" s="21">
        <f>IF(O11&lt;&gt;0,O11+'Basic Price Adjustment'!$E34,"")</f>
        <v>77.7</v>
      </c>
      <c r="Q11" s="119">
        <v>74</v>
      </c>
      <c r="R11" s="21">
        <f>IF(Q11&lt;&gt;0,Q11+'Basic Price Adjustment'!$E34,"")</f>
        <v>73.34</v>
      </c>
      <c r="S11" s="117">
        <v>78</v>
      </c>
      <c r="T11" s="21">
        <f>IF(S11&lt;&gt;0,S11+'Basic Price Adjustment'!$E34,"")</f>
        <v>77.34</v>
      </c>
      <c r="U11" s="117">
        <v>88</v>
      </c>
      <c r="V11" s="21">
        <f>IF(U11&lt;&gt;0,U11+'Basic Price Adjustment'!$E34,"")</f>
        <v>87.34</v>
      </c>
      <c r="W11" s="117">
        <v>88.75</v>
      </c>
      <c r="X11" s="21">
        <f>IF(W11&lt;&gt;0,W11+'Basic Price Adjustment'!$E34,"")</f>
        <v>88.09</v>
      </c>
      <c r="Y11" s="117"/>
      <c r="Z11" s="21" t="str">
        <f>IF(Y11&lt;&gt;0,Y11+'Basic Price Adjustment'!$E34,"")</f>
        <v/>
      </c>
      <c r="AA11" s="117"/>
      <c r="AB11" s="21" t="str">
        <f>IF(AA11&lt;&gt;0,AA11+'Basic Price Adjustment'!$E34,"")</f>
        <v/>
      </c>
      <c r="AC11" s="117">
        <v>76</v>
      </c>
      <c r="AD11" s="21">
        <f>IF(AC11&lt;&gt;0,AC11+'Basic Price Adjustment'!$E34,"")</f>
        <v>75.34</v>
      </c>
      <c r="AE11" s="117">
        <v>74</v>
      </c>
      <c r="AF11" s="21">
        <f>IF(AE11&lt;&gt;0,AE11+'Basic Price Adjustment'!$E34,"")</f>
        <v>73.34</v>
      </c>
      <c r="AG11" s="117">
        <v>62.25</v>
      </c>
      <c r="AH11" s="21">
        <f>IF(AG11&lt;&gt;0,AG11+'Basic Price Adjustment'!$E34,"")</f>
        <v>61.59</v>
      </c>
    </row>
    <row r="12" spans="1:34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64.239999999999995</v>
      </c>
      <c r="E12" s="117">
        <v>57.75</v>
      </c>
      <c r="F12" s="22">
        <f>IF(E12&lt;&gt;0,E12+'Basic Price Adjustment'!$E35,"")</f>
        <v>56.99</v>
      </c>
      <c r="G12" s="117">
        <v>68</v>
      </c>
      <c r="H12" s="22">
        <f>IF(G12&lt;&gt;0,G12+'Basic Price Adjustment'!$E35,"")</f>
        <v>67.239999999999995</v>
      </c>
      <c r="I12" s="117">
        <v>57.75</v>
      </c>
      <c r="J12" s="22">
        <f>IF(I12&lt;&gt;0,I12+'Basic Price Adjustment'!$E35,"")</f>
        <v>56.99</v>
      </c>
      <c r="K12" s="117">
        <v>78.16</v>
      </c>
      <c r="L12" s="22">
        <f>IF(K12&lt;&gt;0,K12+'Basic Price Adjustment'!$E35,"")</f>
        <v>77.399999999999991</v>
      </c>
      <c r="M12" s="119"/>
      <c r="N12" s="22" t="str">
        <f>IF(M12&lt;&gt;0,M12+'Basic Price Adjustment'!$E35,"")</f>
        <v/>
      </c>
      <c r="O12" s="119">
        <v>78.3</v>
      </c>
      <c r="P12" s="22">
        <f>IF(O12&lt;&gt;0,O12+'Basic Price Adjustment'!$E35,"")</f>
        <v>77.539999999999992</v>
      </c>
      <c r="Q12" s="119">
        <v>70</v>
      </c>
      <c r="R12" s="22">
        <f>IF(Q12&lt;&gt;0,Q12+'Basic Price Adjustment'!$E35,"")</f>
        <v>69.239999999999995</v>
      </c>
      <c r="S12" s="117">
        <v>77</v>
      </c>
      <c r="T12" s="22">
        <f>IF(S12&lt;&gt;0,S12+'Basic Price Adjustment'!$E35,"")</f>
        <v>76.239999999999995</v>
      </c>
      <c r="U12" s="117">
        <v>88</v>
      </c>
      <c r="V12" s="22">
        <f>IF(U12&lt;&gt;0,U12+'Basic Price Adjustment'!$E35,"")</f>
        <v>87.24</v>
      </c>
      <c r="W12" s="117">
        <v>88</v>
      </c>
      <c r="X12" s="22">
        <f>IF(W12&lt;&gt;0,W12+'Basic Price Adjustment'!$E35,"")</f>
        <v>87.24</v>
      </c>
      <c r="Y12" s="117">
        <v>82.85</v>
      </c>
      <c r="Z12" s="22">
        <f>IF(Y12&lt;&gt;0,Y12+'Basic Price Adjustment'!$E35,"")</f>
        <v>82.089999999999989</v>
      </c>
      <c r="AA12" s="117">
        <v>82.85</v>
      </c>
      <c r="AB12" s="22">
        <f>IF(AA12&lt;&gt;0,AA12+'Basic Price Adjustment'!$E35,"")</f>
        <v>82.089999999999989</v>
      </c>
      <c r="AC12" s="117">
        <v>77</v>
      </c>
      <c r="AD12" s="22">
        <f>IF(AC12&lt;&gt;0,AC12+'Basic Price Adjustment'!$E35,"")</f>
        <v>76.239999999999995</v>
      </c>
      <c r="AE12" s="117">
        <v>74</v>
      </c>
      <c r="AF12" s="22">
        <f>IF(AE12&lt;&gt;0,AE12+'Basic Price Adjustment'!$E35,"")</f>
        <v>73.239999999999995</v>
      </c>
      <c r="AG12" s="117">
        <v>61.65</v>
      </c>
      <c r="AH12" s="22">
        <f>IF(AG12&lt;&gt;0,AG12+'Basic Price Adjustment'!$E35,"")</f>
        <v>60.89</v>
      </c>
    </row>
    <row r="13" spans="1:3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66.239999999999995</v>
      </c>
      <c r="E13" s="117">
        <v>57.75</v>
      </c>
      <c r="F13" s="21">
        <f>IF(E13&lt;&gt;0,E13+'Basic Price Adjustment'!$E36,"")</f>
        <v>56.99</v>
      </c>
      <c r="G13" s="117">
        <v>68</v>
      </c>
      <c r="H13" s="21">
        <f>IF(G13&lt;&gt;0,G13+'Basic Price Adjustment'!$E36,"")</f>
        <v>67.239999999999995</v>
      </c>
      <c r="I13" s="117">
        <v>57.75</v>
      </c>
      <c r="J13" s="21">
        <f>IF(I13&lt;&gt;0,I13+'Basic Price Adjustment'!$E36,"")</f>
        <v>56.99</v>
      </c>
      <c r="K13" s="117">
        <v>78.16</v>
      </c>
      <c r="L13" s="21">
        <f>IF(K13&lt;&gt;0,K13+'Basic Price Adjustment'!$E36,"")</f>
        <v>77.399999999999991</v>
      </c>
      <c r="M13" s="119"/>
      <c r="N13" s="21" t="str">
        <f>IF(M13&lt;&gt;0,M13+'Basic Price Adjustment'!$E36,"")</f>
        <v/>
      </c>
      <c r="O13" s="119">
        <v>78.3</v>
      </c>
      <c r="P13" s="21">
        <f>IF(O13&lt;&gt;0,O13+'Basic Price Adjustment'!$E36,"")</f>
        <v>77.539999999999992</v>
      </c>
      <c r="Q13" s="119">
        <v>72</v>
      </c>
      <c r="R13" s="21">
        <f>IF(Q13&lt;&gt;0,Q13+'Basic Price Adjustment'!$E36,"")</f>
        <v>71.239999999999995</v>
      </c>
      <c r="S13" s="117">
        <v>78</v>
      </c>
      <c r="T13" s="21">
        <f>IF(S13&lt;&gt;0,S13+'Basic Price Adjustment'!$E36,"")</f>
        <v>77.239999999999995</v>
      </c>
      <c r="U13" s="117">
        <v>88</v>
      </c>
      <c r="V13" s="21">
        <f>IF(U13&lt;&gt;0,U13+'Basic Price Adjustment'!$E36,"")</f>
        <v>87.24</v>
      </c>
      <c r="W13" s="117">
        <v>88</v>
      </c>
      <c r="X13" s="21">
        <f>IF(W13&lt;&gt;0,W13+'Basic Price Adjustment'!$E36,"")</f>
        <v>87.24</v>
      </c>
      <c r="Y13" s="117">
        <v>82.85</v>
      </c>
      <c r="Z13" s="21">
        <f>IF(Y13&lt;&gt;0,Y13+'Basic Price Adjustment'!$E36,"")</f>
        <v>82.089999999999989</v>
      </c>
      <c r="AA13" s="117">
        <v>82.85</v>
      </c>
      <c r="AB13" s="21">
        <f>IF(AA13&lt;&gt;0,AA13+'Basic Price Adjustment'!$E36,"")</f>
        <v>82.089999999999989</v>
      </c>
      <c r="AC13" s="117">
        <v>77</v>
      </c>
      <c r="AD13" s="21">
        <f>IF(AC13&lt;&gt;0,AC13+'Basic Price Adjustment'!$E36,"")</f>
        <v>76.239999999999995</v>
      </c>
      <c r="AE13" s="117">
        <v>74</v>
      </c>
      <c r="AF13" s="21">
        <f>IF(AE13&lt;&gt;0,AE13+'Basic Price Adjustment'!$E36,"")</f>
        <v>73.239999999999995</v>
      </c>
      <c r="AG13" s="117">
        <v>61.65</v>
      </c>
      <c r="AH13" s="21">
        <f>IF(AG13&lt;&gt;0,AG13+'Basic Price Adjustment'!$E36,"")</f>
        <v>60.89</v>
      </c>
    </row>
    <row r="14" spans="1:34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66.209999999999994</v>
      </c>
      <c r="E14" s="117">
        <v>58.5</v>
      </c>
      <c r="F14" s="22">
        <f>IF(E14&lt;&gt;0,E14+'Basic Price Adjustment'!$E37,"")</f>
        <v>57.71</v>
      </c>
      <c r="G14" s="117">
        <v>69</v>
      </c>
      <c r="H14" s="22">
        <f>IF(G14&lt;&gt;0,G14+'Basic Price Adjustment'!$E37,"")</f>
        <v>68.209999999999994</v>
      </c>
      <c r="I14" s="117">
        <v>58.5</v>
      </c>
      <c r="J14" s="22">
        <f>IF(I14&lt;&gt;0,I14+'Basic Price Adjustment'!$E37,"")</f>
        <v>57.71</v>
      </c>
      <c r="K14" s="117">
        <v>78.36</v>
      </c>
      <c r="L14" s="22">
        <f>IF(K14&lt;&gt;0,K14+'Basic Price Adjustment'!$E37,"")</f>
        <v>77.569999999999993</v>
      </c>
      <c r="M14" s="119"/>
      <c r="N14" s="22" t="str">
        <f>IF(M14&lt;&gt;0,M14+'Basic Price Adjustment'!$E37,"")</f>
        <v/>
      </c>
      <c r="O14" s="119">
        <v>78.36</v>
      </c>
      <c r="P14" s="22">
        <f>IF(O14&lt;&gt;0,O14+'Basic Price Adjustment'!$E37,"")</f>
        <v>77.569999999999993</v>
      </c>
      <c r="Q14" s="119">
        <v>73</v>
      </c>
      <c r="R14" s="22">
        <f>IF(Q14&lt;&gt;0,Q14+'Basic Price Adjustment'!$E37,"")</f>
        <v>72.209999999999994</v>
      </c>
      <c r="S14" s="117">
        <v>77</v>
      </c>
      <c r="T14" s="22">
        <f>IF(S14&lt;&gt;0,S14+'Basic Price Adjustment'!$E37,"")</f>
        <v>76.209999999999994</v>
      </c>
      <c r="U14" s="117">
        <v>88</v>
      </c>
      <c r="V14" s="22">
        <f>IF(U14&lt;&gt;0,U14+'Basic Price Adjustment'!$E37,"")</f>
        <v>87.21</v>
      </c>
      <c r="W14" s="117">
        <v>89.25</v>
      </c>
      <c r="X14" s="22">
        <f>IF(W14&lt;&gt;0,W14+'Basic Price Adjustment'!$E37,"")</f>
        <v>88.46</v>
      </c>
      <c r="Y14" s="117">
        <v>83.25</v>
      </c>
      <c r="Z14" s="22">
        <f>IF(Y14&lt;&gt;0,Y14+'Basic Price Adjustment'!$E37,"")</f>
        <v>82.46</v>
      </c>
      <c r="AA14" s="117">
        <v>83.25</v>
      </c>
      <c r="AB14" s="22">
        <f>IF(AA14&lt;&gt;0,AA14+'Basic Price Adjustment'!$E37,"")</f>
        <v>82.46</v>
      </c>
      <c r="AC14" s="117">
        <v>78</v>
      </c>
      <c r="AD14" s="22">
        <f>IF(AC14&lt;&gt;0,AC14+'Basic Price Adjustment'!$E37,"")</f>
        <v>77.209999999999994</v>
      </c>
      <c r="AE14" s="117">
        <v>74</v>
      </c>
      <c r="AF14" s="22">
        <f>IF(AE14&lt;&gt;0,AE14+'Basic Price Adjustment'!$E37,"")</f>
        <v>73.209999999999994</v>
      </c>
      <c r="AG14" s="117">
        <v>60.8</v>
      </c>
      <c r="AH14" s="22">
        <f>IF(AG14&lt;&gt;0,AG14+'Basic Price Adjustment'!$E37,"")</f>
        <v>60.01</v>
      </c>
    </row>
    <row r="15" spans="1:3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84.22</v>
      </c>
      <c r="E15" s="117">
        <v>62</v>
      </c>
      <c r="F15" s="21">
        <f>IF(E15&lt;&gt;0,E15+'Basic Price Adjustment'!$E38,"")</f>
        <v>61.22</v>
      </c>
      <c r="G15" s="117">
        <v>74</v>
      </c>
      <c r="H15" s="21">
        <f>IF(G15&lt;&gt;0,G15+'Basic Price Adjustment'!$E38,"")</f>
        <v>73.22</v>
      </c>
      <c r="I15" s="117">
        <v>62</v>
      </c>
      <c r="J15" s="21">
        <f>IF(I15&lt;&gt;0,I15+'Basic Price Adjustment'!$E38,"")</f>
        <v>61.22</v>
      </c>
      <c r="K15" s="117">
        <v>82.35</v>
      </c>
      <c r="L15" s="21">
        <f>IF(K15&lt;&gt;0,K15+'Basic Price Adjustment'!$E38,"")</f>
        <v>81.569999999999993</v>
      </c>
      <c r="M15" s="120"/>
      <c r="N15" s="21" t="str">
        <f>IF(M15&lt;&gt;0,M15+'Basic Price Adjustment'!$E38,"")</f>
        <v/>
      </c>
      <c r="O15" s="120">
        <v>82.35</v>
      </c>
      <c r="P15" s="21">
        <f>IF(O15&lt;&gt;0,O15+'Basic Price Adjustment'!$E38,"")</f>
        <v>81.569999999999993</v>
      </c>
      <c r="Q15" s="120">
        <v>76</v>
      </c>
      <c r="R15" s="21">
        <f>IF(Q15&lt;&gt;0,Q15+'Basic Price Adjustment'!$E38,"")</f>
        <v>75.22</v>
      </c>
      <c r="S15" s="117">
        <v>86</v>
      </c>
      <c r="T15" s="21">
        <f>IF(S15&lt;&gt;0,S15+'Basic Price Adjustment'!$E38,"")</f>
        <v>85.22</v>
      </c>
      <c r="U15" s="117">
        <v>100</v>
      </c>
      <c r="V15" s="21">
        <f>IF(U15&lt;&gt;0,U15+'Basic Price Adjustment'!$E38,"")</f>
        <v>99.22</v>
      </c>
      <c r="W15" s="117">
        <v>102.75</v>
      </c>
      <c r="X15" s="21">
        <f>IF(W15&lt;&gt;0,W15+'Basic Price Adjustment'!$E38,"")</f>
        <v>101.97</v>
      </c>
      <c r="Y15" s="117">
        <v>87.25</v>
      </c>
      <c r="Z15" s="21">
        <f>IF(Y15&lt;&gt;0,Y15+'Basic Price Adjustment'!$E38,"")</f>
        <v>86.47</v>
      </c>
      <c r="AA15" s="117">
        <v>87.25</v>
      </c>
      <c r="AB15" s="21">
        <f>IF(AA15&lt;&gt;0,AA15+'Basic Price Adjustment'!$E38,"")</f>
        <v>86.47</v>
      </c>
      <c r="AC15" s="117">
        <v>84</v>
      </c>
      <c r="AD15" s="21">
        <f>IF(AC15&lt;&gt;0,AC15+'Basic Price Adjustment'!$E38,"")</f>
        <v>83.22</v>
      </c>
      <c r="AE15" s="117">
        <v>77</v>
      </c>
      <c r="AF15" s="21">
        <f>IF(AE15&lt;&gt;0,AE15+'Basic Price Adjustment'!$E38,"")</f>
        <v>76.22</v>
      </c>
      <c r="AG15" s="117">
        <v>64.25</v>
      </c>
      <c r="AH15" s="21">
        <f>IF(AG15&lt;&gt;0,AG15+'Basic Price Adjustment'!$E38,"")</f>
        <v>63.47</v>
      </c>
    </row>
    <row r="16" spans="1:34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74.290000000000006</v>
      </c>
      <c r="E16" s="117">
        <v>61</v>
      </c>
      <c r="F16" s="22">
        <f>IF(E16&lt;&gt;0,E16+'Basic Price Adjustment'!$E39,"")</f>
        <v>60.29</v>
      </c>
      <c r="G16" s="117">
        <v>71.8</v>
      </c>
      <c r="H16" s="22">
        <f>IF(G16&lt;&gt;0,G16+'Basic Price Adjustment'!$E39,"")</f>
        <v>71.09</v>
      </c>
      <c r="I16" s="117">
        <v>61</v>
      </c>
      <c r="J16" s="22">
        <f>IF(I16&lt;&gt;0,I16+'Basic Price Adjustment'!$E39,"")</f>
        <v>60.29</v>
      </c>
      <c r="K16" s="117">
        <v>78.19</v>
      </c>
      <c r="L16" s="22">
        <f>IF(K16&lt;&gt;0,K16+'Basic Price Adjustment'!$E39,"")</f>
        <v>77.48</v>
      </c>
      <c r="M16" s="120"/>
      <c r="N16" s="22" t="str">
        <f>IF(M16&lt;&gt;0,M16+'Basic Price Adjustment'!$E39,"")</f>
        <v/>
      </c>
      <c r="O16" s="120">
        <v>78.33</v>
      </c>
      <c r="P16" s="22">
        <f>IF(O16&lt;&gt;0,O16+'Basic Price Adjustment'!$E39,"")</f>
        <v>77.62</v>
      </c>
      <c r="Q16" s="120">
        <v>73</v>
      </c>
      <c r="R16" s="22">
        <f>IF(Q16&lt;&gt;0,Q16+'Basic Price Adjustment'!$E39,"")</f>
        <v>72.290000000000006</v>
      </c>
      <c r="S16" s="117">
        <v>80</v>
      </c>
      <c r="T16" s="22">
        <f>IF(S16&lt;&gt;0,S16+'Basic Price Adjustment'!$E39,"")</f>
        <v>79.290000000000006</v>
      </c>
      <c r="U16" s="117">
        <v>88</v>
      </c>
      <c r="V16" s="22">
        <f>IF(U16&lt;&gt;0,U16+'Basic Price Adjustment'!$E39,"")</f>
        <v>87.29</v>
      </c>
      <c r="W16" s="117">
        <v>89.25</v>
      </c>
      <c r="X16" s="22">
        <f>IF(W16&lt;&gt;0,W16+'Basic Price Adjustment'!$E39,"")</f>
        <v>88.54</v>
      </c>
      <c r="Y16" s="117"/>
      <c r="Z16" s="22" t="str">
        <f>IF(Y16&lt;&gt;0,Y16+'Basic Price Adjustment'!$E39,"")</f>
        <v/>
      </c>
      <c r="AA16" s="117"/>
      <c r="AB16" s="22" t="str">
        <f>IF(AA16&lt;&gt;0,AA16+'Basic Price Adjustment'!$E39,"")</f>
        <v/>
      </c>
      <c r="AC16" s="117">
        <v>81</v>
      </c>
      <c r="AD16" s="22">
        <f>IF(AC16&lt;&gt;0,AC16+'Basic Price Adjustment'!$E39,"")</f>
        <v>80.290000000000006</v>
      </c>
      <c r="AE16" s="117">
        <v>74</v>
      </c>
      <c r="AF16" s="22">
        <f>IF(AE16&lt;&gt;0,AE16+'Basic Price Adjustment'!$E39,"")</f>
        <v>73.290000000000006</v>
      </c>
      <c r="AG16" s="117">
        <v>66.400000000000006</v>
      </c>
      <c r="AH16" s="22">
        <f>IF(AG16&lt;&gt;0,AG16+'Basic Price Adjustment'!$E39,"")</f>
        <v>65.690000000000012</v>
      </c>
    </row>
    <row r="17" spans="1:3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71.05</v>
      </c>
      <c r="E17" s="117">
        <v>67</v>
      </c>
      <c r="F17" s="21">
        <f>IF(E17&lt;&gt;0,E17+'Basic Price Adjustment'!$E40,"")</f>
        <v>66.05</v>
      </c>
      <c r="G17" s="117">
        <v>76</v>
      </c>
      <c r="H17" s="21">
        <f>IF(G17&lt;&gt;0,G17+'Basic Price Adjustment'!$E40,"")</f>
        <v>75.05</v>
      </c>
      <c r="I17" s="117">
        <v>67</v>
      </c>
      <c r="J17" s="21">
        <f>IF(I17&lt;&gt;0,I17+'Basic Price Adjustment'!$E40,"")</f>
        <v>66.05</v>
      </c>
      <c r="K17" s="117">
        <v>83.3</v>
      </c>
      <c r="L17" s="21">
        <f>IF(K17&lt;&gt;0,K17+'Basic Price Adjustment'!$E40,"")</f>
        <v>82.35</v>
      </c>
      <c r="M17" s="119"/>
      <c r="N17" s="21" t="str">
        <f>IF(M17&lt;&gt;0,M17+'Basic Price Adjustment'!$E40,"")</f>
        <v/>
      </c>
      <c r="O17" s="119">
        <v>83.3</v>
      </c>
      <c r="P17" s="21">
        <f>IF(O17&lt;&gt;0,O17+'Basic Price Adjustment'!$E40,"")</f>
        <v>82.35</v>
      </c>
      <c r="Q17" s="119">
        <v>77</v>
      </c>
      <c r="R17" s="21">
        <f>IF(Q17&lt;&gt;0,Q17+'Basic Price Adjustment'!$E40,"")</f>
        <v>76.05</v>
      </c>
      <c r="S17" s="117">
        <v>84</v>
      </c>
      <c r="T17" s="21">
        <f>IF(S17&lt;&gt;0,S17+'Basic Price Adjustment'!$E40,"")</f>
        <v>83.05</v>
      </c>
      <c r="U17" s="117">
        <v>92</v>
      </c>
      <c r="V17" s="21">
        <f>IF(U17&lt;&gt;0,U17+'Basic Price Adjustment'!$E40,"")</f>
        <v>91.05</v>
      </c>
      <c r="W17" s="117">
        <v>92.25</v>
      </c>
      <c r="X17" s="21">
        <f>IF(W17&lt;&gt;0,W17+'Basic Price Adjustment'!$E40,"")</f>
        <v>91.3</v>
      </c>
      <c r="Y17" s="117">
        <v>91.25</v>
      </c>
      <c r="Z17" s="21">
        <f>IF(Y17&lt;&gt;0,Y17+'Basic Price Adjustment'!$E40,"")</f>
        <v>90.3</v>
      </c>
      <c r="AA17" s="117">
        <v>91.25</v>
      </c>
      <c r="AB17" s="21">
        <f>IF(AA17&lt;&gt;0,AA17+'Basic Price Adjustment'!$E40,"")</f>
        <v>90.3</v>
      </c>
      <c r="AC17" s="117">
        <v>85</v>
      </c>
      <c r="AD17" s="21">
        <f>IF(AC17&lt;&gt;0,AC17+'Basic Price Adjustment'!$E40,"")</f>
        <v>84.05</v>
      </c>
      <c r="AE17" s="117">
        <v>78</v>
      </c>
      <c r="AF17" s="21">
        <f>IF(AE17&lt;&gt;0,AE17+'Basic Price Adjustment'!$E40,"")</f>
        <v>77.05</v>
      </c>
      <c r="AG17" s="117">
        <v>69.45</v>
      </c>
      <c r="AH17" s="21">
        <f>IF(AG17&lt;&gt;0,AG17+'Basic Price Adjustment'!$E40,"")</f>
        <v>68.5</v>
      </c>
    </row>
    <row r="18" spans="1:34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77.06</v>
      </c>
      <c r="E18" s="117">
        <v>70.650000000000006</v>
      </c>
      <c r="F18" s="22">
        <f>IF(E18&lt;&gt;0,E18+'Basic Price Adjustment'!$E41,"")</f>
        <v>69.710000000000008</v>
      </c>
      <c r="G18" s="117">
        <v>80.3</v>
      </c>
      <c r="H18" s="22">
        <f>IF(G18&lt;&gt;0,G18+'Basic Price Adjustment'!$E41,"")</f>
        <v>79.36</v>
      </c>
      <c r="I18" s="117">
        <v>70.650000000000006</v>
      </c>
      <c r="J18" s="22">
        <f>IF(I18&lt;&gt;0,I18+'Basic Price Adjustment'!$E41,"")</f>
        <v>69.710000000000008</v>
      </c>
      <c r="K18" s="117">
        <v>88.54</v>
      </c>
      <c r="L18" s="22">
        <f>IF(K18&lt;&gt;0,K18+'Basic Price Adjustment'!$E41,"")</f>
        <v>87.600000000000009</v>
      </c>
      <c r="M18" s="119"/>
      <c r="N18" s="22" t="str">
        <f>IF(M18&lt;&gt;0,M18+'Basic Price Adjustment'!$E41,"")</f>
        <v/>
      </c>
      <c r="O18" s="119">
        <v>88.54</v>
      </c>
      <c r="P18" s="22">
        <f>IF(O18&lt;&gt;0,O18+'Basic Price Adjustment'!$E41,"")</f>
        <v>87.600000000000009</v>
      </c>
      <c r="Q18" s="119">
        <v>83</v>
      </c>
      <c r="R18" s="22">
        <f>IF(Q18&lt;&gt;0,Q18+'Basic Price Adjustment'!$E41,"")</f>
        <v>82.06</v>
      </c>
      <c r="S18" s="117">
        <v>89</v>
      </c>
      <c r="T18" s="22">
        <f>IF(S18&lt;&gt;0,S18+'Basic Price Adjustment'!$E41,"")</f>
        <v>88.06</v>
      </c>
      <c r="U18" s="117">
        <v>103</v>
      </c>
      <c r="V18" s="22">
        <f>IF(U18&lt;&gt;0,U18+'Basic Price Adjustment'!$E41,"")</f>
        <v>102.06</v>
      </c>
      <c r="W18" s="117">
        <v>102.75</v>
      </c>
      <c r="X18" s="22">
        <f>IF(W18&lt;&gt;0,W18+'Basic Price Adjustment'!$E41,"")</f>
        <v>101.81</v>
      </c>
      <c r="Y18" s="117"/>
      <c r="Z18" s="22" t="str">
        <f>IF(Y18&lt;&gt;0,Y18+'Basic Price Adjustment'!$E41,"")</f>
        <v/>
      </c>
      <c r="AA18" s="117"/>
      <c r="AB18" s="22" t="str">
        <f>IF(AA18&lt;&gt;0,AA18+'Basic Price Adjustment'!$E41,"")</f>
        <v/>
      </c>
      <c r="AC18" s="117">
        <v>86</v>
      </c>
      <c r="AD18" s="22">
        <f>IF(AC18&lt;&gt;0,AC18+'Basic Price Adjustment'!$E41,"")</f>
        <v>85.06</v>
      </c>
      <c r="AE18" s="117">
        <v>81</v>
      </c>
      <c r="AF18" s="22">
        <f>IF(AE18&lt;&gt;0,AE18+'Basic Price Adjustment'!$E41,"")</f>
        <v>80.06</v>
      </c>
      <c r="AG18" s="117">
        <v>72.2</v>
      </c>
      <c r="AH18" s="22">
        <f>IF(AG18&lt;&gt;0,AG18+'Basic Price Adjustment'!$E41,"")</f>
        <v>71.260000000000005</v>
      </c>
    </row>
    <row r="19" spans="1:3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69.06</v>
      </c>
      <c r="E19" s="117">
        <v>67</v>
      </c>
      <c r="F19" s="21">
        <f>IF(E19&lt;&gt;0,E19+'Basic Price Adjustment'!$E42,"")</f>
        <v>66.06</v>
      </c>
      <c r="G19" s="117">
        <v>76</v>
      </c>
      <c r="H19" s="21">
        <f>IF(G19&lt;&gt;0,G19+'Basic Price Adjustment'!$E42,"")</f>
        <v>75.06</v>
      </c>
      <c r="I19" s="117">
        <v>67</v>
      </c>
      <c r="J19" s="21">
        <f>IF(I19&lt;&gt;0,I19+'Basic Price Adjustment'!$E42,"")</f>
        <v>66.06</v>
      </c>
      <c r="K19" s="117">
        <v>83.31</v>
      </c>
      <c r="L19" s="21">
        <f>IF(K19&lt;&gt;0,K19+'Basic Price Adjustment'!$E42,"")</f>
        <v>82.37</v>
      </c>
      <c r="M19" s="119"/>
      <c r="N19" s="21" t="str">
        <f>IF(M19&lt;&gt;0,M19+'Basic Price Adjustment'!$E42,"")</f>
        <v/>
      </c>
      <c r="O19" s="119">
        <v>83.31</v>
      </c>
      <c r="P19" s="21">
        <f>IF(O19&lt;&gt;0,O19+'Basic Price Adjustment'!$E42,"")</f>
        <v>82.37</v>
      </c>
      <c r="Q19" s="119">
        <v>75</v>
      </c>
      <c r="R19" s="21">
        <f>IF(Q19&lt;&gt;0,Q19+'Basic Price Adjustment'!$E42,"")</f>
        <v>74.06</v>
      </c>
      <c r="S19" s="117">
        <v>84</v>
      </c>
      <c r="T19" s="21">
        <f>IF(S19&lt;&gt;0,S19+'Basic Price Adjustment'!$E42,"")</f>
        <v>83.06</v>
      </c>
      <c r="U19" s="117">
        <v>92</v>
      </c>
      <c r="V19" s="21">
        <f>IF(U19&lt;&gt;0,U19+'Basic Price Adjustment'!$E42,"")</f>
        <v>91.06</v>
      </c>
      <c r="W19" s="117">
        <v>91.5</v>
      </c>
      <c r="X19" s="21">
        <f>IF(W19&lt;&gt;0,W19+'Basic Price Adjustment'!$E42,"")</f>
        <v>90.56</v>
      </c>
      <c r="Y19" s="117">
        <v>91.25</v>
      </c>
      <c r="Z19" s="21">
        <f>IF(Y19&lt;&gt;0,Y19+'Basic Price Adjustment'!$E42,"")</f>
        <v>90.31</v>
      </c>
      <c r="AA19" s="117">
        <v>91.25</v>
      </c>
      <c r="AB19" s="21">
        <f>IF(AA19&lt;&gt;0,AA19+'Basic Price Adjustment'!$E42,"")</f>
        <v>90.31</v>
      </c>
      <c r="AC19" s="117">
        <v>81</v>
      </c>
      <c r="AD19" s="21">
        <f>IF(AC19&lt;&gt;0,AC19+'Basic Price Adjustment'!$E42,"")</f>
        <v>80.06</v>
      </c>
      <c r="AE19" s="117">
        <v>77</v>
      </c>
      <c r="AF19" s="21">
        <f>IF(AE19&lt;&gt;0,AE19+'Basic Price Adjustment'!$E42,"")</f>
        <v>76.06</v>
      </c>
      <c r="AG19" s="117">
        <v>69.45</v>
      </c>
      <c r="AH19" s="21">
        <f>IF(AG19&lt;&gt;0,AG19+'Basic Price Adjustment'!$E42,"")</f>
        <v>68.510000000000005</v>
      </c>
    </row>
    <row r="20" spans="1:34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87.08</v>
      </c>
      <c r="E20" s="117">
        <v>67.8</v>
      </c>
      <c r="F20" s="22">
        <f>IF(E20&lt;&gt;0,E20+'Basic Price Adjustment'!$E43,"")</f>
        <v>66.88</v>
      </c>
      <c r="G20" s="117">
        <v>78</v>
      </c>
      <c r="H20" s="22">
        <f>IF(G20&lt;&gt;0,G20+'Basic Price Adjustment'!$E43,"")</f>
        <v>77.08</v>
      </c>
      <c r="I20" s="117">
        <v>67.8</v>
      </c>
      <c r="J20" s="22">
        <f>IF(I20&lt;&gt;0,I20+'Basic Price Adjustment'!$E43,"")</f>
        <v>66.88</v>
      </c>
      <c r="K20" s="117">
        <v>88.7</v>
      </c>
      <c r="L20" s="22">
        <f>IF(K20&lt;&gt;0,K20+'Basic Price Adjustment'!$E43,"")</f>
        <v>87.78</v>
      </c>
      <c r="M20" s="119"/>
      <c r="N20" s="22" t="str">
        <f>IF(M20&lt;&gt;0,M20+'Basic Price Adjustment'!$E43,"")</f>
        <v/>
      </c>
      <c r="O20" s="119">
        <v>88.7</v>
      </c>
      <c r="P20" s="22">
        <f>IF(O20&lt;&gt;0,O20+'Basic Price Adjustment'!$E43,"")</f>
        <v>87.78</v>
      </c>
      <c r="Q20" s="119">
        <v>82</v>
      </c>
      <c r="R20" s="22">
        <f>IF(Q20&lt;&gt;0,Q20+'Basic Price Adjustment'!$E43,"")</f>
        <v>81.08</v>
      </c>
      <c r="S20" s="117">
        <v>89</v>
      </c>
      <c r="T20" s="22">
        <f>IF(S20&lt;&gt;0,S20+'Basic Price Adjustment'!$E43,"")</f>
        <v>88.08</v>
      </c>
      <c r="U20" s="117">
        <v>100</v>
      </c>
      <c r="V20" s="22">
        <f>IF(U20&lt;&gt;0,U20+'Basic Price Adjustment'!$E43,"")</f>
        <v>99.08</v>
      </c>
      <c r="W20" s="117">
        <v>101.75</v>
      </c>
      <c r="X20" s="22">
        <f>IF(W20&lt;&gt;0,W20+'Basic Price Adjustment'!$E43,"")</f>
        <v>100.83</v>
      </c>
      <c r="Y20" s="117">
        <v>98</v>
      </c>
      <c r="Z20" s="22">
        <f>IF(Y20&lt;&gt;0,Y20+'Basic Price Adjustment'!$E43,"")</f>
        <v>97.08</v>
      </c>
      <c r="AA20" s="117">
        <v>98</v>
      </c>
      <c r="AB20" s="22">
        <f>IF(AA20&lt;&gt;0,AA20+'Basic Price Adjustment'!$E43,"")</f>
        <v>97.08</v>
      </c>
      <c r="AC20" s="117">
        <v>91</v>
      </c>
      <c r="AD20" s="22">
        <f>IF(AC20&lt;&gt;0,AC20+'Basic Price Adjustment'!$E43,"")</f>
        <v>90.08</v>
      </c>
      <c r="AE20" s="117">
        <v>84</v>
      </c>
      <c r="AF20" s="22">
        <f>IF(AE20&lt;&gt;0,AE20+'Basic Price Adjustment'!$E43,"")</f>
        <v>83.08</v>
      </c>
      <c r="AG20" s="117">
        <v>71.3</v>
      </c>
      <c r="AH20" s="22">
        <f>IF(AG20&lt;&gt;0,AG20+'Basic Price Adjustment'!$E43,"")</f>
        <v>70.38</v>
      </c>
    </row>
    <row r="21" spans="1:3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97.82</v>
      </c>
      <c r="E21" s="117">
        <v>100</v>
      </c>
      <c r="F21" s="21">
        <f>IF(E21&lt;&gt;0,E21+'Basic Price Adjustment'!$E44,"")</f>
        <v>98.82</v>
      </c>
      <c r="G21" s="117">
        <v>104</v>
      </c>
      <c r="H21" s="21">
        <f>IF(G21&lt;&gt;0,G21+'Basic Price Adjustment'!$E44,"")</f>
        <v>102.82</v>
      </c>
      <c r="I21" s="117">
        <v>100</v>
      </c>
      <c r="J21" s="21">
        <f>IF(I21&lt;&gt;0,I21+'Basic Price Adjustment'!$E44,"")</f>
        <v>98.82</v>
      </c>
      <c r="K21" s="117">
        <v>104.61</v>
      </c>
      <c r="L21" s="21">
        <f>IF(K21&lt;&gt;0,K21+'Basic Price Adjustment'!$E44,"")</f>
        <v>103.42999999999999</v>
      </c>
      <c r="M21" s="120"/>
      <c r="N21" s="21" t="str">
        <f>IF(M21&lt;&gt;0,M21+'Basic Price Adjustment'!$E44,"")</f>
        <v/>
      </c>
      <c r="O21" s="120">
        <v>112.17</v>
      </c>
      <c r="P21" s="21">
        <f>IF(O21&lt;&gt;0,O21+'Basic Price Adjustment'!$E44,"")</f>
        <v>110.99</v>
      </c>
      <c r="Q21" s="120"/>
      <c r="R21" s="21" t="str">
        <f>IF(Q21&lt;&gt;0,Q21+'Basic Price Adjustment'!$E44,"")</f>
        <v/>
      </c>
      <c r="S21" s="120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102.82</v>
      </c>
      <c r="Y21" s="117"/>
      <c r="Z21" s="21" t="str">
        <f>IF(Y21&lt;&gt;0,Y21+'Basic Price Adjustment'!$E44,"")</f>
        <v/>
      </c>
      <c r="AA21" s="117"/>
      <c r="AB21" s="21" t="str">
        <f>IF(AA21&lt;&gt;0,AA21+'Basic Price Adjustment'!$E44,"")</f>
        <v/>
      </c>
      <c r="AC21" s="117">
        <v>104</v>
      </c>
      <c r="AD21" s="21">
        <f>IF(AC21&lt;&gt;0,AC21+'Basic Price Adjustment'!$E44,"")</f>
        <v>102.82</v>
      </c>
      <c r="AE21" s="117">
        <v>105</v>
      </c>
      <c r="AF21" s="21">
        <f>IF(AE21&lt;&gt;0,AE21+'Basic Price Adjustment'!$E44,"")</f>
        <v>103.82</v>
      </c>
      <c r="AG21" s="117">
        <v>98</v>
      </c>
      <c r="AH21" s="21">
        <f>IF(AG21&lt;&gt;0,AG21+'Basic Price Adjustment'!$E44,"")</f>
        <v>96.82</v>
      </c>
    </row>
    <row r="22" spans="1:34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103.89</v>
      </c>
      <c r="E22" s="117">
        <v>103</v>
      </c>
      <c r="F22" s="22">
        <f>IF(E22&lt;&gt;0,E22+'Basic Price Adjustment'!$E45,"")</f>
        <v>101.89</v>
      </c>
      <c r="G22" s="117">
        <v>107</v>
      </c>
      <c r="H22" s="22">
        <f>IF(G22&lt;&gt;0,G22+'Basic Price Adjustment'!$E45,"")</f>
        <v>105.89</v>
      </c>
      <c r="I22" s="117">
        <v>103</v>
      </c>
      <c r="J22" s="22">
        <f>IF(I22&lt;&gt;0,I22+'Basic Price Adjustment'!$E45,"")</f>
        <v>101.89</v>
      </c>
      <c r="K22" s="117">
        <v>107.35</v>
      </c>
      <c r="L22" s="22">
        <f>IF(K22&lt;&gt;0,K22+'Basic Price Adjustment'!$E45,"")</f>
        <v>106.24</v>
      </c>
      <c r="M22" s="120"/>
      <c r="N22" s="22" t="str">
        <f>IF(M22&lt;&gt;0,M22+'Basic Price Adjustment'!$E45,"")</f>
        <v/>
      </c>
      <c r="O22" s="120">
        <v>115.06</v>
      </c>
      <c r="P22" s="22">
        <f>IF(O22&lt;&gt;0,O22+'Basic Price Adjustment'!$E45,"")</f>
        <v>113.95</v>
      </c>
      <c r="Q22" s="120"/>
      <c r="R22" s="22" t="str">
        <f>IF(Q22&lt;&gt;0,Q22+'Basic Price Adjustment'!$E45,"")</f>
        <v/>
      </c>
      <c r="S22" s="120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102.89</v>
      </c>
      <c r="Y22" s="117"/>
      <c r="Z22" s="22" t="str">
        <f>IF(Y22&lt;&gt;0,Y22+'Basic Price Adjustment'!$E45,"")</f>
        <v/>
      </c>
      <c r="AA22" s="117"/>
      <c r="AB22" s="22" t="str">
        <f>IF(AA22&lt;&gt;0,AA22+'Basic Price Adjustment'!$E45,"")</f>
        <v/>
      </c>
      <c r="AC22" s="117">
        <v>104</v>
      </c>
      <c r="AD22" s="22">
        <f>IF(AC22&lt;&gt;0,AC22+'Basic Price Adjustment'!$E45,"")</f>
        <v>102.89</v>
      </c>
      <c r="AE22" s="117">
        <v>105</v>
      </c>
      <c r="AF22" s="22">
        <f>IF(AE22&lt;&gt;0,AE22+'Basic Price Adjustment'!$E45,"")</f>
        <v>103.89</v>
      </c>
      <c r="AG22" s="117">
        <v>100</v>
      </c>
      <c r="AH22" s="22">
        <f>IF(AG22&lt;&gt;0,AG22+'Basic Price Adjustment'!$E45,"")</f>
        <v>98.89</v>
      </c>
    </row>
    <row r="23" spans="1:3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90.87</v>
      </c>
      <c r="E23" s="117">
        <v>77.8</v>
      </c>
      <c r="F23" s="21">
        <f>IF(E23&lt;&gt;0,E23+'Basic Price Adjustment'!$E46,"")</f>
        <v>76.67</v>
      </c>
      <c r="G23" s="117">
        <v>93</v>
      </c>
      <c r="H23" s="21">
        <f>IF(G23&lt;&gt;0,G23+'Basic Price Adjustment'!$E46,"")</f>
        <v>91.87</v>
      </c>
      <c r="I23" s="117">
        <v>77.8</v>
      </c>
      <c r="J23" s="21">
        <f>IF(I23&lt;&gt;0,I23+'Basic Price Adjustment'!$E46,"")</f>
        <v>76.67</v>
      </c>
      <c r="K23" s="117">
        <v>100.87</v>
      </c>
      <c r="L23" s="21">
        <f>IF(K23&lt;&gt;0,K23+'Basic Price Adjustment'!$E46,"")</f>
        <v>99.740000000000009</v>
      </c>
      <c r="M23" s="120"/>
      <c r="N23" s="21" t="str">
        <f>IF(M23&lt;&gt;0,M23+'Basic Price Adjustment'!$E46,"")</f>
        <v/>
      </c>
      <c r="O23" s="120">
        <v>110.28</v>
      </c>
      <c r="P23" s="21">
        <f>IF(O23&lt;&gt;0,O23+'Basic Price Adjustment'!$E46,"")</f>
        <v>109.15</v>
      </c>
      <c r="Q23" s="120">
        <v>97</v>
      </c>
      <c r="R23" s="21">
        <f>IF(Q23&lt;&gt;0,Q23+'Basic Price Adjustment'!$E46,"")</f>
        <v>95.87</v>
      </c>
      <c r="S23" s="117">
        <v>102</v>
      </c>
      <c r="T23" s="21">
        <f>IF(S23&lt;&gt;0,S23+'Basic Price Adjustment'!$E46,"")</f>
        <v>100.87</v>
      </c>
      <c r="U23" s="117">
        <v>102</v>
      </c>
      <c r="V23" s="21">
        <f>IF(U23&lt;&gt;0,U23+'Basic Price Adjustment'!$E46,"")</f>
        <v>100.87</v>
      </c>
      <c r="W23" s="117">
        <v>104</v>
      </c>
      <c r="X23" s="21">
        <f>IF(W23&lt;&gt;0,W23+'Basic Price Adjustment'!$E46,"")</f>
        <v>102.87</v>
      </c>
      <c r="Y23" s="117">
        <v>108.75</v>
      </c>
      <c r="Z23" s="21">
        <f>IF(Y23&lt;&gt;0,Y23+'Basic Price Adjustment'!$E46,"")</f>
        <v>107.62</v>
      </c>
      <c r="AA23" s="117">
        <v>108.75</v>
      </c>
      <c r="AB23" s="21">
        <f>IF(AA23&lt;&gt;0,AA23+'Basic Price Adjustment'!$E46,"")</f>
        <v>107.62</v>
      </c>
      <c r="AC23" s="117">
        <v>104</v>
      </c>
      <c r="AD23" s="21">
        <f>IF(AC23&lt;&gt;0,AC23+'Basic Price Adjustment'!$E46,"")</f>
        <v>102.87</v>
      </c>
      <c r="AE23" s="117">
        <v>105</v>
      </c>
      <c r="AF23" s="21">
        <f>IF(AE23&lt;&gt;0,AE23+'Basic Price Adjustment'!$E46,"")</f>
        <v>103.87</v>
      </c>
      <c r="AG23" s="117">
        <v>83.05</v>
      </c>
      <c r="AH23" s="21">
        <f>IF(AG23&lt;&gt;0,AG23+'Basic Price Adjustment'!$E46,"")</f>
        <v>81.92</v>
      </c>
    </row>
    <row r="24" spans="1:34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96.84</v>
      </c>
      <c r="E24" s="117">
        <v>80</v>
      </c>
      <c r="F24" s="22">
        <f>IF(E24&lt;&gt;0,E24+'Basic Price Adjustment'!$E47,"")</f>
        <v>78.84</v>
      </c>
      <c r="G24" s="117">
        <v>97</v>
      </c>
      <c r="H24" s="22">
        <f>IF(G24&lt;&gt;0,G24+'Basic Price Adjustment'!$E47,"")</f>
        <v>95.84</v>
      </c>
      <c r="I24" s="117">
        <v>80</v>
      </c>
      <c r="J24" s="22">
        <f>IF(I24&lt;&gt;0,I24+'Basic Price Adjustment'!$E47,"")</f>
        <v>78.84</v>
      </c>
      <c r="K24" s="117">
        <v>104.33</v>
      </c>
      <c r="L24" s="22">
        <f>IF(K24&lt;&gt;0,K24+'Basic Price Adjustment'!$E47,"")</f>
        <v>103.17</v>
      </c>
      <c r="M24" s="120"/>
      <c r="N24" s="22" t="str">
        <f>IF(M24&lt;&gt;0,M24+'Basic Price Adjustment'!$E47,"")</f>
        <v/>
      </c>
      <c r="O24" s="120">
        <v>111.37</v>
      </c>
      <c r="P24" s="22">
        <f>IF(O24&lt;&gt;0,O24+'Basic Price Adjustment'!$E47,"")</f>
        <v>110.21000000000001</v>
      </c>
      <c r="Q24" s="120"/>
      <c r="R24" s="22" t="str">
        <f>IF(Q24&lt;&gt;0,Q24+'Basic Price Adjustment'!$E47,"")</f>
        <v/>
      </c>
      <c r="S24" s="120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102.84</v>
      </c>
      <c r="W24" s="117">
        <v>104</v>
      </c>
      <c r="X24" s="22">
        <f>IF(W24&lt;&gt;0,W24+'Basic Price Adjustment'!$E47,"")</f>
        <v>102.84</v>
      </c>
      <c r="Y24" s="117"/>
      <c r="Z24" s="22" t="str">
        <f>IF(Y24&lt;&gt;0,Y24+'Basic Price Adjustment'!$E47,"")</f>
        <v/>
      </c>
      <c r="AA24" s="117"/>
      <c r="AB24" s="22" t="str">
        <f>IF(AA24&lt;&gt;0,AA24+'Basic Price Adjustment'!$E47,"")</f>
        <v/>
      </c>
      <c r="AC24" s="117">
        <v>104</v>
      </c>
      <c r="AD24" s="22">
        <f>IF(AC24&lt;&gt;0,AC24+'Basic Price Adjustment'!$E47,"")</f>
        <v>102.84</v>
      </c>
      <c r="AE24" s="117">
        <v>105</v>
      </c>
      <c r="AF24" s="22">
        <f>IF(AE24&lt;&gt;0,AE24+'Basic Price Adjustment'!$E47,"")</f>
        <v>103.84</v>
      </c>
      <c r="AG24" s="117">
        <v>85.55</v>
      </c>
      <c r="AH24" s="22">
        <f>IF(AG24&lt;&gt;0,AG24+'Basic Price Adjustment'!$E47,"")</f>
        <v>84.39</v>
      </c>
    </row>
    <row r="25" spans="1:3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84.14</v>
      </c>
      <c r="E25" s="117">
        <v>67.25</v>
      </c>
      <c r="F25" s="21">
        <f>IF(E25&lt;&gt;0,E25+'Basic Price Adjustment'!$E48,"")</f>
        <v>66.39</v>
      </c>
      <c r="G25" s="117">
        <v>81.400000000000006</v>
      </c>
      <c r="H25" s="21">
        <f>IF(G25&lt;&gt;0,G25+'Basic Price Adjustment'!$E48,"")</f>
        <v>80.540000000000006</v>
      </c>
      <c r="I25" s="117">
        <v>67.25</v>
      </c>
      <c r="J25" s="21">
        <f>IF(I25&lt;&gt;0,I25+'Basic Price Adjustment'!$E48,"")</f>
        <v>66.39</v>
      </c>
      <c r="K25" s="117">
        <v>89.45</v>
      </c>
      <c r="L25" s="21">
        <f>IF(K25&lt;&gt;0,K25+'Basic Price Adjustment'!$E48,"")</f>
        <v>88.59</v>
      </c>
      <c r="M25" s="120"/>
      <c r="N25" s="21" t="str">
        <f>IF(M25&lt;&gt;0,M25+'Basic Price Adjustment'!$E48,"")</f>
        <v/>
      </c>
      <c r="O25" s="120">
        <v>93.09</v>
      </c>
      <c r="P25" s="21">
        <f>IF(O25&lt;&gt;0,O25+'Basic Price Adjustment'!$E48,"")</f>
        <v>92.23</v>
      </c>
      <c r="Q25" s="120">
        <v>78</v>
      </c>
      <c r="R25" s="21">
        <f>IF(Q25&lt;&gt;0,Q25+'Basic Price Adjustment'!$E48,"")</f>
        <v>77.14</v>
      </c>
      <c r="S25" s="117">
        <v>84</v>
      </c>
      <c r="T25" s="21">
        <f>IF(S25&lt;&gt;0,S25+'Basic Price Adjustment'!$E48,"")</f>
        <v>83.14</v>
      </c>
      <c r="U25" s="117">
        <v>96</v>
      </c>
      <c r="V25" s="21">
        <f>IF(U25&lt;&gt;0,U25+'Basic Price Adjustment'!$E48,"")</f>
        <v>95.14</v>
      </c>
      <c r="W25" s="117">
        <v>94.25</v>
      </c>
      <c r="X25" s="21">
        <f>IF(W25&lt;&gt;0,W25+'Basic Price Adjustment'!$E48,"")</f>
        <v>93.39</v>
      </c>
      <c r="Y25" s="117"/>
      <c r="Z25" s="21" t="str">
        <f>IF(Y25&lt;&gt;0,Y25+'Basic Price Adjustment'!$E48,"")</f>
        <v/>
      </c>
      <c r="AA25" s="117"/>
      <c r="AB25" s="21" t="str">
        <f>IF(AA25&lt;&gt;0,AA25+'Basic Price Adjustment'!$E48,"")</f>
        <v/>
      </c>
      <c r="AC25" s="117">
        <v>81</v>
      </c>
      <c r="AD25" s="21">
        <f>IF(AC25&lt;&gt;0,AC25+'Basic Price Adjustment'!$E48,"")</f>
        <v>80.14</v>
      </c>
      <c r="AE25" s="117">
        <v>80</v>
      </c>
      <c r="AF25" s="21">
        <f>IF(AE25&lt;&gt;0,AE25+'Basic Price Adjustment'!$E48,"")</f>
        <v>79.14</v>
      </c>
      <c r="AG25" s="117">
        <v>69.099999999999994</v>
      </c>
      <c r="AH25" s="21">
        <f>IF(AG25&lt;&gt;0,AG25+'Basic Price Adjustment'!$E48,"")</f>
        <v>68.239999999999995</v>
      </c>
    </row>
    <row r="26" spans="1:34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97.14</v>
      </c>
      <c r="E26" s="117">
        <v>69.2</v>
      </c>
      <c r="F26" s="22">
        <f>IF(E26&lt;&gt;0,E26+'Basic Price Adjustment'!$E49,"")</f>
        <v>68.34</v>
      </c>
      <c r="G26" s="117">
        <v>81.400000000000006</v>
      </c>
      <c r="H26" s="22">
        <f>IF(G26&lt;&gt;0,G26+'Basic Price Adjustment'!$E49,"")</f>
        <v>80.540000000000006</v>
      </c>
      <c r="I26" s="117">
        <v>69.2</v>
      </c>
      <c r="J26" s="22">
        <f>IF(I26&lt;&gt;0,I26+'Basic Price Adjustment'!$E49,"")</f>
        <v>68.34</v>
      </c>
      <c r="K26" s="117">
        <v>92.33</v>
      </c>
      <c r="L26" s="22">
        <f>IF(K26&lt;&gt;0,K26+'Basic Price Adjustment'!$E49,"")</f>
        <v>91.47</v>
      </c>
      <c r="M26" s="120"/>
      <c r="N26" s="22" t="str">
        <f>IF(M26&lt;&gt;0,M26+'Basic Price Adjustment'!$E49,"")</f>
        <v/>
      </c>
      <c r="O26" s="120">
        <v>95.88</v>
      </c>
      <c r="P26" s="22">
        <f>IF(O26&lt;&gt;0,O26+'Basic Price Adjustment'!$E49,"")</f>
        <v>95.02</v>
      </c>
      <c r="Q26" s="120">
        <v>85</v>
      </c>
      <c r="R26" s="22">
        <f>IF(Q26&lt;&gt;0,Q26+'Basic Price Adjustment'!$E49,"")</f>
        <v>84.14</v>
      </c>
      <c r="S26" s="117">
        <v>91</v>
      </c>
      <c r="T26" s="22">
        <f>IF(S26&lt;&gt;0,S26+'Basic Price Adjustment'!$E49,"")</f>
        <v>90.14</v>
      </c>
      <c r="U26" s="117">
        <v>102</v>
      </c>
      <c r="V26" s="22">
        <f>IF(U26&lt;&gt;0,U26+'Basic Price Adjustment'!$E49,"")</f>
        <v>101.14</v>
      </c>
      <c r="W26" s="117">
        <v>104.75</v>
      </c>
      <c r="X26" s="22">
        <f>IF(W26&lt;&gt;0,W26+'Basic Price Adjustment'!$E49,"")</f>
        <v>103.89</v>
      </c>
      <c r="Y26" s="117"/>
      <c r="Z26" s="22" t="str">
        <f>IF(Y26&lt;&gt;0,Y26+'Basic Price Adjustment'!$E49,"")</f>
        <v/>
      </c>
      <c r="AA26" s="117"/>
      <c r="AB26" s="22" t="str">
        <f>IF(AA26&lt;&gt;0,AA26+'Basic Price Adjustment'!$E49,"")</f>
        <v/>
      </c>
      <c r="AC26" s="117">
        <v>90</v>
      </c>
      <c r="AD26" s="22">
        <f>IF(AC26&lt;&gt;0,AC26+'Basic Price Adjustment'!$E49,"")</f>
        <v>89.14</v>
      </c>
      <c r="AE26" s="117">
        <v>85</v>
      </c>
      <c r="AF26" s="22">
        <f>IF(AE26&lt;&gt;0,AE26+'Basic Price Adjustment'!$E49,"")</f>
        <v>84.14</v>
      </c>
      <c r="AG26" s="117">
        <v>71.3</v>
      </c>
      <c r="AH26" s="22">
        <f>IF(AG26&lt;&gt;0,AG26+'Basic Price Adjustment'!$E49,"")</f>
        <v>70.44</v>
      </c>
    </row>
    <row r="27" spans="1:3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198.9</v>
      </c>
      <c r="G27" s="118">
        <v>215</v>
      </c>
      <c r="H27" s="21">
        <f>IF(G27&lt;&gt;0,G27+'Basic Price Adjustment'!$E50,"")</f>
        <v>213.9</v>
      </c>
      <c r="I27" s="118">
        <v>200</v>
      </c>
      <c r="J27" s="21">
        <f>IF(I27&lt;&gt;0,I27+'Basic Price Adjustment'!$E50,"")</f>
        <v>198.9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121.4</v>
      </c>
      <c r="Y27" s="118"/>
      <c r="Z27" s="21" t="str">
        <f>IF(Y27&lt;&gt;0,Y27+'Basic Price Adjustment'!$E50,"")</f>
        <v/>
      </c>
      <c r="AA27" s="118"/>
      <c r="AB27" s="21" t="str">
        <f>IF(AA27&lt;&gt;0,AA27+'Basic Price Adjustment'!$E50,"")</f>
        <v/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  <c r="AG27" s="29"/>
      <c r="AH27" s="21" t="str">
        <f>IF(AG27&lt;&gt;0,AG27+'Basic Price Adjustment'!$E50,"")</f>
        <v/>
      </c>
    </row>
    <row r="28" spans="1:34" ht="20.100000000000001" customHeight="1" thickBot="1" x14ac:dyDescent="0.25">
      <c r="A28" s="113">
        <v>69</v>
      </c>
      <c r="B28" s="35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98.82</v>
      </c>
      <c r="G28" s="118">
        <v>105</v>
      </c>
      <c r="H28" s="26">
        <f>IF(G28&lt;&gt;0,G28+'Basic Price Adjustment'!$E51,"")</f>
        <v>103.82</v>
      </c>
      <c r="I28" s="118">
        <v>100</v>
      </c>
      <c r="J28" s="26">
        <f>IF(I28&lt;&gt;0,I28+'Basic Price Adjustment'!$E51,"")</f>
        <v>98.82</v>
      </c>
      <c r="K28" s="118"/>
      <c r="L28" s="26" t="str">
        <f>IF(K28&lt;&gt;0,K28+'Basic Price Adjustment'!$E51,"")</f>
        <v/>
      </c>
      <c r="M28" s="119"/>
      <c r="N28" s="119">
        <v>104.2</v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111.32</v>
      </c>
      <c r="Y28" s="118"/>
      <c r="Z28" s="26" t="str">
        <f>IF(Y28&lt;&gt;0,Y28+'Basic Price Adjustment'!$E51,"")</f>
        <v/>
      </c>
      <c r="AA28" s="118"/>
      <c r="AB28" s="26" t="str">
        <f>IF(AA28&lt;&gt;0,AA28+'Basic Price Adjustment'!$E51,"")</f>
        <v/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  <c r="AG28" s="45"/>
      <c r="AH28" s="26" t="str">
        <f>IF(AG28&lt;&gt;0,AG28+'Basic Price Adjustment'!$E51,"")</f>
        <v/>
      </c>
    </row>
  </sheetData>
  <mergeCells count="77">
    <mergeCell ref="A3:A8"/>
    <mergeCell ref="B3:B4"/>
    <mergeCell ref="B5:B6"/>
    <mergeCell ref="C3:D3"/>
    <mergeCell ref="C5:D5"/>
    <mergeCell ref="C8:D8"/>
    <mergeCell ref="C4:D4"/>
    <mergeCell ref="C2:D2"/>
    <mergeCell ref="Y8:Z8"/>
    <mergeCell ref="AA8:AB8"/>
    <mergeCell ref="C7:D7"/>
    <mergeCell ref="C6:D6"/>
    <mergeCell ref="Y6:Z6"/>
    <mergeCell ref="AA6:AB6"/>
    <mergeCell ref="Y7:Z7"/>
    <mergeCell ref="AA7:AB7"/>
    <mergeCell ref="E5:J5"/>
    <mergeCell ref="S6:T6"/>
    <mergeCell ref="U6:V6"/>
    <mergeCell ref="S8:T8"/>
    <mergeCell ref="Q7:R7"/>
    <mergeCell ref="S7:T7"/>
    <mergeCell ref="U7:V7"/>
    <mergeCell ref="AG8:AH8"/>
    <mergeCell ref="AG7:AH7"/>
    <mergeCell ref="AG5:AH5"/>
    <mergeCell ref="AG6:AH6"/>
    <mergeCell ref="AC5:AF5"/>
    <mergeCell ref="AC6:AD6"/>
    <mergeCell ref="AE6:AF6"/>
    <mergeCell ref="AC8:AD8"/>
    <mergeCell ref="AC7:AD7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E6:F6"/>
    <mergeCell ref="G6:H6"/>
    <mergeCell ref="E2:J2"/>
    <mergeCell ref="K2:P2"/>
    <mergeCell ref="Q2:V2"/>
    <mergeCell ref="E3:J3"/>
    <mergeCell ref="K3:P3"/>
    <mergeCell ref="E4:J4"/>
    <mergeCell ref="K4:P4"/>
    <mergeCell ref="Q6:R6"/>
    <mergeCell ref="K5:P5"/>
    <mergeCell ref="I6:J6"/>
    <mergeCell ref="K6:L6"/>
    <mergeCell ref="M6:N6"/>
    <mergeCell ref="O6:P6"/>
    <mergeCell ref="W2:X2"/>
    <mergeCell ref="W6:X6"/>
    <mergeCell ref="Y2:AB2"/>
    <mergeCell ref="AC2:AF2"/>
    <mergeCell ref="AG2:AH2"/>
    <mergeCell ref="AG3:AH3"/>
    <mergeCell ref="AG4:AH4"/>
    <mergeCell ref="AC3:AF3"/>
    <mergeCell ref="AC4:AF4"/>
    <mergeCell ref="Y5:AB5"/>
    <mergeCell ref="Y3:AB3"/>
    <mergeCell ref="Y4:AB4"/>
    <mergeCell ref="W7:X7"/>
    <mergeCell ref="W8:X8"/>
    <mergeCell ref="Q3:X3"/>
    <mergeCell ref="Q5:X5"/>
    <mergeCell ref="Q4:X4"/>
    <mergeCell ref="Q8:R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3" hidden="1" customWidth="1"/>
    <col min="9" max="10" width="11.7109375" style="3" bestFit="1" customWidth="1"/>
    <col min="11" max="16384" width="9.140625" style="3"/>
  </cols>
  <sheetData>
    <row r="2" spans="1:10" ht="15" customHeight="1" thickBot="1" x14ac:dyDescent="0.25">
      <c r="C2" s="155" t="s">
        <v>308</v>
      </c>
      <c r="D2" s="155"/>
      <c r="E2" s="155"/>
      <c r="F2" s="155"/>
      <c r="I2" s="155" t="s">
        <v>298</v>
      </c>
      <c r="J2" s="155"/>
    </row>
    <row r="3" spans="1:10" s="27" customFormat="1" ht="30" customHeight="1" x14ac:dyDescent="0.2">
      <c r="A3" s="163" t="s">
        <v>10</v>
      </c>
      <c r="B3" s="163" t="s">
        <v>245</v>
      </c>
      <c r="C3" s="174">
        <v>203375</v>
      </c>
      <c r="D3" s="175"/>
      <c r="E3" s="175"/>
      <c r="F3" s="176"/>
      <c r="G3" s="58">
        <v>205613</v>
      </c>
      <c r="H3" s="52"/>
      <c r="I3" s="59">
        <v>203089</v>
      </c>
      <c r="J3" s="52"/>
    </row>
    <row r="4" spans="1:10" s="27" customFormat="1" ht="30" customHeight="1" thickBot="1" x14ac:dyDescent="0.25">
      <c r="A4" s="164"/>
      <c r="B4" s="165"/>
      <c r="C4" s="178"/>
      <c r="D4" s="187"/>
      <c r="E4" s="178"/>
      <c r="F4" s="179"/>
      <c r="G4" s="63"/>
      <c r="H4" s="64"/>
      <c r="I4" s="65"/>
      <c r="J4" s="80"/>
    </row>
    <row r="5" spans="1:10" s="27" customFormat="1" ht="30" customHeight="1" thickBot="1" x14ac:dyDescent="0.25">
      <c r="A5" s="164"/>
      <c r="B5" s="166" t="s">
        <v>11</v>
      </c>
      <c r="C5" s="197" t="s">
        <v>60</v>
      </c>
      <c r="D5" s="198"/>
      <c r="E5" s="198"/>
      <c r="F5" s="199"/>
      <c r="G5" s="94" t="s">
        <v>27</v>
      </c>
      <c r="H5" s="81"/>
      <c r="I5" s="81" t="s">
        <v>248</v>
      </c>
      <c r="J5" s="82"/>
    </row>
    <row r="6" spans="1:10" s="27" customFormat="1" ht="30" customHeight="1" thickBot="1" x14ac:dyDescent="0.25">
      <c r="A6" s="164"/>
      <c r="B6" s="167"/>
      <c r="C6" s="172" t="s">
        <v>123</v>
      </c>
      <c r="D6" s="173"/>
      <c r="E6" s="192" t="s">
        <v>49</v>
      </c>
      <c r="F6" s="193"/>
      <c r="G6" s="172" t="s">
        <v>31</v>
      </c>
      <c r="H6" s="173"/>
      <c r="I6" s="174" t="s">
        <v>49</v>
      </c>
      <c r="J6" s="176"/>
    </row>
    <row r="7" spans="1:10" ht="20.100000000000001" customHeight="1" x14ac:dyDescent="0.2">
      <c r="A7" s="164"/>
      <c r="B7" s="23" t="s">
        <v>15</v>
      </c>
      <c r="C7" s="182" t="s">
        <v>135</v>
      </c>
      <c r="D7" s="183"/>
      <c r="E7" s="182" t="s">
        <v>326</v>
      </c>
      <c r="F7" s="183"/>
      <c r="G7" s="182" t="s">
        <v>42</v>
      </c>
      <c r="H7" s="183"/>
      <c r="I7" s="205">
        <v>39.250279999999997</v>
      </c>
      <c r="J7" s="206"/>
    </row>
    <row r="8" spans="1:10" ht="20.100000000000001" customHeight="1" thickBot="1" x14ac:dyDescent="0.25">
      <c r="A8" s="165"/>
      <c r="B8" s="24"/>
      <c r="C8" s="184" t="s">
        <v>136</v>
      </c>
      <c r="D8" s="185"/>
      <c r="E8" s="184" t="s">
        <v>327</v>
      </c>
      <c r="F8" s="185"/>
      <c r="G8" s="184" t="s">
        <v>37</v>
      </c>
      <c r="H8" s="185"/>
      <c r="I8" s="207">
        <v>-81.530209999999997</v>
      </c>
      <c r="J8" s="208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81.42</v>
      </c>
      <c r="E10" s="129">
        <v>85.5</v>
      </c>
      <c r="F10" s="25">
        <f>IF(E10&lt;&gt;0,E10+'Basic Price Adjustment'!$E33,"")</f>
        <v>84.92</v>
      </c>
      <c r="G10" s="50"/>
      <c r="H10" s="25" t="str">
        <f>IF(G10&lt;&gt;0,G10+'Basic Price Adjustment'!$E33,"")</f>
        <v/>
      </c>
      <c r="I10" s="129">
        <v>91</v>
      </c>
      <c r="J10" s="25">
        <f>IF(I10&lt;&gt;0,I10+'Basic Price Adjustment'!$E33,"")</f>
        <v>90.42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87.34</v>
      </c>
      <c r="E11" s="117">
        <v>88.75</v>
      </c>
      <c r="F11" s="21">
        <f>IF(E11&lt;&gt;0,E11+'Basic Price Adjustment'!$E34,"")</f>
        <v>88.09</v>
      </c>
      <c r="G11" s="29"/>
      <c r="H11" s="21" t="str">
        <f>IF(G11&lt;&gt;0,G11+'Basic Price Adjustment'!$E34,"")</f>
        <v/>
      </c>
      <c r="I11" s="117">
        <v>94</v>
      </c>
      <c r="J11" s="21">
        <f>IF(I11&lt;&gt;0,I11+'Basic Price Adjustment'!$E34,"")</f>
        <v>93.34</v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87.24</v>
      </c>
      <c r="E12" s="117">
        <v>88</v>
      </c>
      <c r="F12" s="22">
        <f>IF(E12&lt;&gt;0,E12+'Basic Price Adjustment'!$E35,"")</f>
        <v>87.24</v>
      </c>
      <c r="G12" s="48"/>
      <c r="H12" s="22" t="str">
        <f>IF(G12&lt;&gt;0,G12+'Basic Price Adjustment'!$E35,"")</f>
        <v/>
      </c>
      <c r="I12" s="117">
        <v>94</v>
      </c>
      <c r="J12" s="22">
        <f>IF(I12&lt;&gt;0,I12+'Basic Price Adjustment'!$E35,"")</f>
        <v>93.24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87.24</v>
      </c>
      <c r="E13" s="117">
        <v>88</v>
      </c>
      <c r="F13" s="21">
        <f>IF(E13&lt;&gt;0,E13+'Basic Price Adjustment'!$E36,"")</f>
        <v>87.24</v>
      </c>
      <c r="G13" s="29"/>
      <c r="H13" s="21" t="str">
        <f>IF(G13&lt;&gt;0,G13+'Basic Price Adjustment'!$E36,"")</f>
        <v/>
      </c>
      <c r="I13" s="117">
        <v>94</v>
      </c>
      <c r="J13" s="21">
        <f>IF(I13&lt;&gt;0,I13+'Basic Price Adjustment'!$E36,"")</f>
        <v>93.24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87.21</v>
      </c>
      <c r="E14" s="117">
        <v>89.25</v>
      </c>
      <c r="F14" s="22">
        <f>IF(E14&lt;&gt;0,E14+'Basic Price Adjustment'!$E37,"")</f>
        <v>88.46</v>
      </c>
      <c r="G14" s="48"/>
      <c r="H14" s="22" t="str">
        <f>IF(G14&lt;&gt;0,G14+'Basic Price Adjustment'!$E37,"")</f>
        <v/>
      </c>
      <c r="I14" s="117">
        <v>95</v>
      </c>
      <c r="J14" s="22">
        <f>IF(I14&lt;&gt;0,I14+'Basic Price Adjustment'!$E37,"")</f>
        <v>94.21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99.22</v>
      </c>
      <c r="E15" s="117">
        <v>102.75</v>
      </c>
      <c r="F15" s="21">
        <f>IF(E15&lt;&gt;0,E15+'Basic Price Adjustment'!$E38,"")</f>
        <v>101.97</v>
      </c>
      <c r="G15" s="29"/>
      <c r="H15" s="21" t="str">
        <f>IF(G15&lt;&gt;0,G15+'Basic Price Adjustment'!$E38,"")</f>
        <v/>
      </c>
      <c r="I15" s="117">
        <v>109</v>
      </c>
      <c r="J15" s="21">
        <f>IF(I15&lt;&gt;0,I15+'Basic Price Adjustment'!$E38,"")</f>
        <v>108.22</v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87.29</v>
      </c>
      <c r="E16" s="117">
        <v>89.25</v>
      </c>
      <c r="F16" s="22">
        <f>IF(E16&lt;&gt;0,E16+'Basic Price Adjustment'!$E39,"")</f>
        <v>88.54</v>
      </c>
      <c r="G16" s="48"/>
      <c r="H16" s="22" t="str">
        <f>IF(G16&lt;&gt;0,G16+'Basic Price Adjustment'!$E39,"")</f>
        <v/>
      </c>
      <c r="I16" s="117">
        <v>95</v>
      </c>
      <c r="J16" s="22">
        <f>IF(I16&lt;&gt;0,I16+'Basic Price Adjustment'!$E39,"")</f>
        <v>94.29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91.05</v>
      </c>
      <c r="E17" s="117">
        <v>92.25</v>
      </c>
      <c r="F17" s="21">
        <f>IF(E17&lt;&gt;0,E17+'Basic Price Adjustment'!$E40,"")</f>
        <v>91.3</v>
      </c>
      <c r="G17" s="29"/>
      <c r="H17" s="21" t="str">
        <f>IF(G17&lt;&gt;0,G17+'Basic Price Adjustment'!$E40,"")</f>
        <v/>
      </c>
      <c r="I17" s="117">
        <v>98</v>
      </c>
      <c r="J17" s="21">
        <f>IF(I17&lt;&gt;0,I17+'Basic Price Adjustment'!$E40,"")</f>
        <v>97.05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102.06</v>
      </c>
      <c r="E18" s="117">
        <v>102.75</v>
      </c>
      <c r="F18" s="22">
        <f>IF(E18&lt;&gt;0,E18+'Basic Price Adjustment'!$E41,"")</f>
        <v>101.81</v>
      </c>
      <c r="G18" s="48"/>
      <c r="H18" s="22" t="str">
        <f>IF(G18&lt;&gt;0,G18+'Basic Price Adjustment'!$E41,"")</f>
        <v/>
      </c>
      <c r="I18" s="117">
        <v>109</v>
      </c>
      <c r="J18" s="22">
        <f>IF(I18&lt;&gt;0,I18+'Basic Price Adjustment'!$E41,"")</f>
        <v>108.06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91.06</v>
      </c>
      <c r="E19" s="117">
        <v>91.5</v>
      </c>
      <c r="F19" s="21">
        <f>IF(E19&lt;&gt;0,E19+'Basic Price Adjustment'!$E42,"")</f>
        <v>90.56</v>
      </c>
      <c r="G19" s="29"/>
      <c r="H19" s="21" t="str">
        <f>IF(G19&lt;&gt;0,G19+'Basic Price Adjustment'!$E42,"")</f>
        <v/>
      </c>
      <c r="I19" s="117">
        <v>97</v>
      </c>
      <c r="J19" s="21">
        <f>IF(I19&lt;&gt;0,I19+'Basic Price Adjustment'!$E42,"")</f>
        <v>96.06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99.08</v>
      </c>
      <c r="E20" s="117">
        <v>101.75</v>
      </c>
      <c r="F20" s="22">
        <f>IF(E20&lt;&gt;0,E20+'Basic Price Adjustment'!$E43,"")</f>
        <v>100.83</v>
      </c>
      <c r="G20" s="48"/>
      <c r="H20" s="22" t="str">
        <f>IF(G20&lt;&gt;0,G20+'Basic Price Adjustment'!$E43,"")</f>
        <v/>
      </c>
      <c r="I20" s="117">
        <v>108</v>
      </c>
      <c r="J20" s="22">
        <f>IF(I20&lt;&gt;0,I20+'Basic Price Adjustment'!$E43,"")</f>
        <v>107.08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102.82</v>
      </c>
      <c r="G21" s="29"/>
      <c r="H21" s="21" t="str">
        <f>IF(G21&lt;&gt;0,G21+'Basic Price Adjustment'!$E44,"")</f>
        <v/>
      </c>
      <c r="I21" s="117">
        <v>111</v>
      </c>
      <c r="J21" s="21">
        <f>IF(I21&lt;&gt;0,I21+'Basic Price Adjustment'!$E44,"")</f>
        <v>109.82</v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102.89</v>
      </c>
      <c r="G22" s="48"/>
      <c r="H22" s="22" t="str">
        <f>IF(G22&lt;&gt;0,G22+'Basic Price Adjustment'!$E45,"")</f>
        <v/>
      </c>
      <c r="I22" s="117">
        <v>111</v>
      </c>
      <c r="J22" s="22">
        <f>IF(I22&lt;&gt;0,I22+'Basic Price Adjustment'!$E45,"")</f>
        <v>109.89</v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100.87</v>
      </c>
      <c r="E23" s="117">
        <v>104</v>
      </c>
      <c r="F23" s="21">
        <f>IF(E23&lt;&gt;0,E23+'Basic Price Adjustment'!$E46,"")</f>
        <v>102.87</v>
      </c>
      <c r="G23" s="29"/>
      <c r="H23" s="21" t="str">
        <f>IF(G23&lt;&gt;0,G23+'Basic Price Adjustment'!$E46,"")</f>
        <v/>
      </c>
      <c r="I23" s="117">
        <v>111</v>
      </c>
      <c r="J23" s="21">
        <f>IF(I23&lt;&gt;0,I23+'Basic Price Adjustment'!$E46,"")</f>
        <v>109.87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102.84</v>
      </c>
      <c r="E24" s="117">
        <v>104</v>
      </c>
      <c r="F24" s="22">
        <f>IF(E24&lt;&gt;0,E24+'Basic Price Adjustment'!$E47,"")</f>
        <v>102.84</v>
      </c>
      <c r="G24" s="48"/>
      <c r="H24" s="22" t="str">
        <f>IF(G24&lt;&gt;0,G24+'Basic Price Adjustment'!$E47,"")</f>
        <v/>
      </c>
      <c r="I24" s="117">
        <v>111</v>
      </c>
      <c r="J24" s="22">
        <f>IF(I24&lt;&gt;0,I24+'Basic Price Adjustment'!$E47,"")</f>
        <v>109.84</v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95.14</v>
      </c>
      <c r="E25" s="117">
        <v>94.25</v>
      </c>
      <c r="F25" s="21">
        <f>IF(E25&lt;&gt;0,E25+'Basic Price Adjustment'!$E48,"")</f>
        <v>93.39</v>
      </c>
      <c r="G25" s="29"/>
      <c r="H25" s="21" t="str">
        <f>IF(G25&lt;&gt;0,G25+'Basic Price Adjustment'!$E48,"")</f>
        <v/>
      </c>
      <c r="I25" s="117">
        <v>100</v>
      </c>
      <c r="J25" s="21">
        <f>IF(I25&lt;&gt;0,I25+'Basic Price Adjustment'!$E48,"")</f>
        <v>99.14</v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101.14</v>
      </c>
      <c r="E26" s="117">
        <v>104.75</v>
      </c>
      <c r="F26" s="22">
        <f>IF(E26&lt;&gt;0,E26+'Basic Price Adjustment'!$E49,"")</f>
        <v>103.89</v>
      </c>
      <c r="G26" s="48"/>
      <c r="H26" s="22" t="str">
        <f>IF(G26&lt;&gt;0,G26+'Basic Price Adjustment'!$E49,"")</f>
        <v/>
      </c>
      <c r="I26" s="117">
        <v>112</v>
      </c>
      <c r="J26" s="22">
        <f>IF(I26&lt;&gt;0,I26+'Basic Price Adjustment'!$E49,"")</f>
        <v>111.14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121.4</v>
      </c>
      <c r="G27" s="29"/>
      <c r="H27" s="21" t="str">
        <f>IF(G27&lt;&gt;0,G27+'Basic Price Adjustment'!$E50,"")</f>
        <v/>
      </c>
      <c r="I27" s="29">
        <v>129</v>
      </c>
      <c r="J27" s="21">
        <f>IF(I27&lt;&gt;0,I27+'Basic Price Adjustment'!$E50,"")</f>
        <v>127.9</v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111.32</v>
      </c>
      <c r="G28" s="45"/>
      <c r="H28" s="26" t="str">
        <f>IF(G28&lt;&gt;0,G28+'Basic Price Adjustment'!$E51,"")</f>
        <v/>
      </c>
      <c r="I28" s="142">
        <v>120</v>
      </c>
      <c r="J28" s="26">
        <f>IF(I28&lt;&gt;0,I28+'Basic Price Adjustment'!$E51,"")</f>
        <v>118.82</v>
      </c>
    </row>
  </sheetData>
  <mergeCells count="22">
    <mergeCell ref="G8:H8"/>
    <mergeCell ref="I8:J8"/>
    <mergeCell ref="G6:H6"/>
    <mergeCell ref="A3:A8"/>
    <mergeCell ref="B3:B4"/>
    <mergeCell ref="B5:B6"/>
    <mergeCell ref="C8:D8"/>
    <mergeCell ref="C7:D7"/>
    <mergeCell ref="C6:D6"/>
    <mergeCell ref="C4:D4"/>
    <mergeCell ref="E8:F8"/>
    <mergeCell ref="C2:D2"/>
    <mergeCell ref="I2:J2"/>
    <mergeCell ref="I6:J6"/>
    <mergeCell ref="G7:H7"/>
    <mergeCell ref="I7:J7"/>
    <mergeCell ref="E2:F2"/>
    <mergeCell ref="E4:F4"/>
    <mergeCell ref="E6:F6"/>
    <mergeCell ref="E7:F7"/>
    <mergeCell ref="C3:F3"/>
    <mergeCell ref="C5:F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3" bestFit="1" customWidth="1"/>
    <col min="9" max="10" width="11.7109375" style="1" customWidth="1"/>
    <col min="11" max="16384" width="9.140625" style="3"/>
  </cols>
  <sheetData>
    <row r="2" spans="1:10" ht="15" customHeight="1" thickBot="1" x14ac:dyDescent="0.25">
      <c r="C2" s="155" t="s">
        <v>308</v>
      </c>
      <c r="D2" s="155"/>
      <c r="E2" s="155"/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174">
        <v>203375</v>
      </c>
      <c r="D3" s="175"/>
      <c r="E3" s="175"/>
      <c r="F3" s="176"/>
      <c r="G3" s="59">
        <v>203089</v>
      </c>
      <c r="H3" s="52"/>
      <c r="I3" s="58"/>
      <c r="J3" s="52"/>
    </row>
    <row r="4" spans="1:10" s="27" customFormat="1" ht="30" customHeight="1" thickBot="1" x14ac:dyDescent="0.25">
      <c r="A4" s="164"/>
      <c r="B4" s="165"/>
      <c r="C4" s="178"/>
      <c r="D4" s="187"/>
      <c r="E4" s="178"/>
      <c r="F4" s="179"/>
      <c r="G4" s="65"/>
      <c r="H4" s="80"/>
      <c r="I4" s="60"/>
      <c r="J4" s="62"/>
    </row>
    <row r="5" spans="1:10" s="27" customFormat="1" ht="30" customHeight="1" thickBot="1" x14ac:dyDescent="0.25">
      <c r="A5" s="164"/>
      <c r="B5" s="166" t="s">
        <v>11</v>
      </c>
      <c r="C5" s="197" t="s">
        <v>60</v>
      </c>
      <c r="D5" s="198"/>
      <c r="E5" s="198"/>
      <c r="F5" s="199"/>
      <c r="G5" s="58" t="s">
        <v>28</v>
      </c>
      <c r="H5" s="58"/>
      <c r="I5" s="58"/>
      <c r="J5" s="52"/>
    </row>
    <row r="6" spans="1:10" s="27" customFormat="1" ht="30" customHeight="1" thickBot="1" x14ac:dyDescent="0.25">
      <c r="A6" s="164"/>
      <c r="B6" s="167"/>
      <c r="C6" s="172" t="s">
        <v>123</v>
      </c>
      <c r="D6" s="173"/>
      <c r="E6" s="192" t="s">
        <v>49</v>
      </c>
      <c r="F6" s="193"/>
      <c r="G6" s="174" t="s">
        <v>49</v>
      </c>
      <c r="H6" s="176"/>
      <c r="I6" s="172" t="s">
        <v>124</v>
      </c>
      <c r="J6" s="173"/>
    </row>
    <row r="7" spans="1:10" ht="20.100000000000001" customHeight="1" x14ac:dyDescent="0.2">
      <c r="A7" s="164"/>
      <c r="B7" s="23" t="s">
        <v>15</v>
      </c>
      <c r="C7" s="182" t="s">
        <v>135</v>
      </c>
      <c r="D7" s="183"/>
      <c r="E7" s="182" t="s">
        <v>326</v>
      </c>
      <c r="F7" s="183"/>
      <c r="G7" s="205">
        <v>39.250279999999997</v>
      </c>
      <c r="H7" s="206"/>
      <c r="I7" s="205">
        <v>38.824260000000002</v>
      </c>
      <c r="J7" s="206"/>
    </row>
    <row r="8" spans="1:10" ht="20.100000000000001" customHeight="1" thickBot="1" x14ac:dyDescent="0.25">
      <c r="A8" s="165"/>
      <c r="B8" s="24"/>
      <c r="C8" s="184" t="s">
        <v>136</v>
      </c>
      <c r="D8" s="185"/>
      <c r="E8" s="184" t="s">
        <v>327</v>
      </c>
      <c r="F8" s="185"/>
      <c r="G8" s="207">
        <v>-81.530209999999997</v>
      </c>
      <c r="H8" s="208"/>
      <c r="I8" s="211">
        <v>-81.750870000000006</v>
      </c>
      <c r="J8" s="21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81.42</v>
      </c>
      <c r="E10" s="129">
        <v>85.5</v>
      </c>
      <c r="F10" s="25">
        <f>IF(E10&lt;&gt;0,E10+'Basic Price Adjustment'!$E33,"")</f>
        <v>84.92</v>
      </c>
      <c r="G10" s="129">
        <v>91</v>
      </c>
      <c r="H10" s="25">
        <f>IF(G10&lt;&gt;0,G10+'Basic Price Adjustment'!$E33,"")</f>
        <v>90.42</v>
      </c>
      <c r="I10" s="129"/>
      <c r="J10" s="25" t="str">
        <f>IF(I10&lt;&gt;0,I10+'Basic Price Adjustment'!$E33,"")</f>
        <v/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87.34</v>
      </c>
      <c r="E11" s="117">
        <v>88.75</v>
      </c>
      <c r="F11" s="21">
        <f>IF(E11&lt;&gt;0,E11+'Basic Price Adjustment'!$E34,"")</f>
        <v>88.09</v>
      </c>
      <c r="G11" s="117">
        <v>94</v>
      </c>
      <c r="H11" s="21">
        <f>IF(G11&lt;&gt;0,G11+'Basic Price Adjustment'!$E34,"")</f>
        <v>93.34</v>
      </c>
      <c r="I11" s="117"/>
      <c r="J11" s="21" t="str">
        <f>IF(I11&lt;&gt;0,I11+'Basic Price Adjustment'!$E34,"")</f>
        <v/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87.24</v>
      </c>
      <c r="E12" s="117">
        <v>88</v>
      </c>
      <c r="F12" s="22">
        <f>IF(E12&lt;&gt;0,E12+'Basic Price Adjustment'!$E35,"")</f>
        <v>87.24</v>
      </c>
      <c r="G12" s="117">
        <v>94</v>
      </c>
      <c r="H12" s="22">
        <f>IF(G12&lt;&gt;0,G12+'Basic Price Adjustment'!$E35,"")</f>
        <v>93.24</v>
      </c>
      <c r="I12" s="117">
        <v>96</v>
      </c>
      <c r="J12" s="22">
        <f>IF(I12&lt;&gt;0,I12+'Basic Price Adjustment'!$E35,"")</f>
        <v>95.24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87.24</v>
      </c>
      <c r="E13" s="117">
        <v>88</v>
      </c>
      <c r="F13" s="21">
        <f>IF(E13&lt;&gt;0,E13+'Basic Price Adjustment'!$E36,"")</f>
        <v>87.24</v>
      </c>
      <c r="G13" s="117">
        <v>94</v>
      </c>
      <c r="H13" s="21">
        <f>IF(G13&lt;&gt;0,G13+'Basic Price Adjustment'!$E36,"")</f>
        <v>93.24</v>
      </c>
      <c r="I13" s="117">
        <v>96</v>
      </c>
      <c r="J13" s="21">
        <f>IF(I13&lt;&gt;0,I13+'Basic Price Adjustment'!$E36,"")</f>
        <v>95.24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87.21</v>
      </c>
      <c r="E14" s="117">
        <v>89.25</v>
      </c>
      <c r="F14" s="22">
        <f>IF(E14&lt;&gt;0,E14+'Basic Price Adjustment'!$E37,"")</f>
        <v>88.46</v>
      </c>
      <c r="G14" s="117">
        <v>95</v>
      </c>
      <c r="H14" s="22">
        <f>IF(G14&lt;&gt;0,G14+'Basic Price Adjustment'!$E37,"")</f>
        <v>94.21</v>
      </c>
      <c r="I14" s="117">
        <v>96</v>
      </c>
      <c r="J14" s="22">
        <f>IF(I14&lt;&gt;0,I14+'Basic Price Adjustment'!$E37,"")</f>
        <v>95.21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99.22</v>
      </c>
      <c r="E15" s="117">
        <v>102.75</v>
      </c>
      <c r="F15" s="21">
        <f>IF(E15&lt;&gt;0,E15+'Basic Price Adjustment'!$E38,"")</f>
        <v>101.97</v>
      </c>
      <c r="G15" s="117">
        <v>109</v>
      </c>
      <c r="H15" s="21">
        <f>IF(G15&lt;&gt;0,G15+'Basic Price Adjustment'!$E38,"")</f>
        <v>108.22</v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87.29</v>
      </c>
      <c r="E16" s="117">
        <v>89.25</v>
      </c>
      <c r="F16" s="22">
        <f>IF(E16&lt;&gt;0,E16+'Basic Price Adjustment'!$E39,"")</f>
        <v>88.54</v>
      </c>
      <c r="G16" s="117">
        <v>95</v>
      </c>
      <c r="H16" s="22">
        <f>IF(G16&lt;&gt;0,G16+'Basic Price Adjustment'!$E39,"")</f>
        <v>94.29</v>
      </c>
      <c r="I16" s="117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91.05</v>
      </c>
      <c r="E17" s="117">
        <v>92.25</v>
      </c>
      <c r="F17" s="21">
        <f>IF(E17&lt;&gt;0,E17+'Basic Price Adjustment'!$E40,"")</f>
        <v>91.3</v>
      </c>
      <c r="G17" s="117">
        <v>98</v>
      </c>
      <c r="H17" s="21">
        <f>IF(G17&lt;&gt;0,G17+'Basic Price Adjustment'!$E40,"")</f>
        <v>97.05</v>
      </c>
      <c r="I17" s="117">
        <v>100</v>
      </c>
      <c r="J17" s="21">
        <f>IF(I17&lt;&gt;0,I17+'Basic Price Adjustment'!$E40,"")</f>
        <v>99.05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102.06</v>
      </c>
      <c r="E18" s="117">
        <v>102.75</v>
      </c>
      <c r="F18" s="22">
        <f>IF(E18&lt;&gt;0,E18+'Basic Price Adjustment'!$E41,"")</f>
        <v>101.81</v>
      </c>
      <c r="G18" s="117">
        <v>109</v>
      </c>
      <c r="H18" s="22">
        <f>IF(G18&lt;&gt;0,G18+'Basic Price Adjustment'!$E41,"")</f>
        <v>108.06</v>
      </c>
      <c r="I18" s="117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91.06</v>
      </c>
      <c r="E19" s="117">
        <v>91.5</v>
      </c>
      <c r="F19" s="21">
        <f>IF(E19&lt;&gt;0,E19+'Basic Price Adjustment'!$E42,"")</f>
        <v>90.56</v>
      </c>
      <c r="G19" s="117">
        <v>97</v>
      </c>
      <c r="H19" s="21">
        <f>IF(G19&lt;&gt;0,G19+'Basic Price Adjustment'!$E42,"")</f>
        <v>96.06</v>
      </c>
      <c r="I19" s="117">
        <v>100</v>
      </c>
      <c r="J19" s="21">
        <f>IF(I19&lt;&gt;0,I19+'Basic Price Adjustment'!$E42,"")</f>
        <v>99.06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99.08</v>
      </c>
      <c r="E20" s="117">
        <v>101.75</v>
      </c>
      <c r="F20" s="22">
        <f>IF(E20&lt;&gt;0,E20+'Basic Price Adjustment'!$E43,"")</f>
        <v>100.83</v>
      </c>
      <c r="G20" s="117">
        <v>108</v>
      </c>
      <c r="H20" s="22">
        <f>IF(G20&lt;&gt;0,G20+'Basic Price Adjustment'!$E43,"")</f>
        <v>107.08</v>
      </c>
      <c r="I20" s="117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102.82</v>
      </c>
      <c r="G21" s="117">
        <v>111</v>
      </c>
      <c r="H21" s="21">
        <f>IF(G21&lt;&gt;0,G21+'Basic Price Adjustment'!$E44,"")</f>
        <v>109.82</v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102.89</v>
      </c>
      <c r="G22" s="117">
        <v>111</v>
      </c>
      <c r="H22" s="22">
        <f>IF(G22&lt;&gt;0,G22+'Basic Price Adjustment'!$E45,"")</f>
        <v>109.89</v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100.87</v>
      </c>
      <c r="E23" s="117">
        <v>104</v>
      </c>
      <c r="F23" s="21">
        <f>IF(E23&lt;&gt;0,E23+'Basic Price Adjustment'!$E46,"")</f>
        <v>102.87</v>
      </c>
      <c r="G23" s="117">
        <v>111</v>
      </c>
      <c r="H23" s="21">
        <f>IF(G23&lt;&gt;0,G23+'Basic Price Adjustment'!$E46,"")</f>
        <v>109.87</v>
      </c>
      <c r="I23" s="117">
        <v>110</v>
      </c>
      <c r="J23" s="21">
        <f>IF(I23&lt;&gt;0,I23+'Basic Price Adjustment'!$E46,"")</f>
        <v>108.87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102.84</v>
      </c>
      <c r="E24" s="117">
        <v>104</v>
      </c>
      <c r="F24" s="22">
        <f>IF(E24&lt;&gt;0,E24+'Basic Price Adjustment'!$E47,"")</f>
        <v>102.84</v>
      </c>
      <c r="G24" s="117">
        <v>111</v>
      </c>
      <c r="H24" s="22">
        <f>IF(G24&lt;&gt;0,G24+'Basic Price Adjustment'!$E47,"")</f>
        <v>109.84</v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95.14</v>
      </c>
      <c r="E25" s="117">
        <v>94.25</v>
      </c>
      <c r="F25" s="21">
        <f>IF(E25&lt;&gt;0,E25+'Basic Price Adjustment'!$E48,"")</f>
        <v>93.39</v>
      </c>
      <c r="G25" s="117">
        <v>100</v>
      </c>
      <c r="H25" s="21">
        <f>IF(G25&lt;&gt;0,G25+'Basic Price Adjustment'!$E48,"")</f>
        <v>99.14</v>
      </c>
      <c r="I25" s="117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101.14</v>
      </c>
      <c r="E26" s="117">
        <v>104.75</v>
      </c>
      <c r="F26" s="22">
        <f>IF(E26&lt;&gt;0,E26+'Basic Price Adjustment'!$E49,"")</f>
        <v>103.89</v>
      </c>
      <c r="G26" s="117">
        <v>112</v>
      </c>
      <c r="H26" s="22">
        <f>IF(G26&lt;&gt;0,G26+'Basic Price Adjustment'!$E49,"")</f>
        <v>111.14</v>
      </c>
      <c r="I26" s="117"/>
      <c r="J26" s="22" t="str">
        <f>IF(I26&lt;&gt;0,I26+'Basic Price Adjustment'!$E49,"")</f>
        <v/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121.4</v>
      </c>
      <c r="G27" s="29">
        <v>129</v>
      </c>
      <c r="H27" s="21">
        <f>IF(G27&lt;&gt;0,G27+'Basic Price Adjustment'!$E50,"")</f>
        <v>127.9</v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111.32</v>
      </c>
      <c r="G28" s="142">
        <v>120</v>
      </c>
      <c r="H28" s="26">
        <f>IF(G28&lt;&gt;0,G28+'Basic Price Adjustment'!$E51,"")</f>
        <v>118.82</v>
      </c>
      <c r="I28" s="142"/>
      <c r="J28" s="26" t="str">
        <f>IF(I28&lt;&gt;0,I28+'Basic Price Adjustment'!$E51,"")</f>
        <v/>
      </c>
    </row>
  </sheetData>
  <mergeCells count="22">
    <mergeCell ref="A3:A8"/>
    <mergeCell ref="B3:B4"/>
    <mergeCell ref="B5:B6"/>
    <mergeCell ref="C4:D4"/>
    <mergeCell ref="C7:D7"/>
    <mergeCell ref="C3:F3"/>
    <mergeCell ref="C5:F5"/>
    <mergeCell ref="C2:D2"/>
    <mergeCell ref="G2:J2"/>
    <mergeCell ref="G8:H8"/>
    <mergeCell ref="I6:J6"/>
    <mergeCell ref="I7:J7"/>
    <mergeCell ref="C8:D8"/>
    <mergeCell ref="C6:D6"/>
    <mergeCell ref="G6:H6"/>
    <mergeCell ref="G7:H7"/>
    <mergeCell ref="I8:J8"/>
    <mergeCell ref="E2:F2"/>
    <mergeCell ref="E4:F4"/>
    <mergeCell ref="E6:F6"/>
    <mergeCell ref="E7:F7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298</v>
      </c>
      <c r="H2" s="155"/>
    </row>
    <row r="3" spans="1:14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58" t="s">
        <v>150</v>
      </c>
      <c r="F3" s="58"/>
      <c r="G3" s="174" t="s">
        <v>149</v>
      </c>
      <c r="H3" s="175"/>
      <c r="I3" s="175"/>
      <c r="J3" s="175"/>
      <c r="K3" s="54"/>
      <c r="L3" s="54"/>
      <c r="M3" s="54"/>
      <c r="N3" s="54"/>
    </row>
    <row r="4" spans="1:14" s="27" customFormat="1" ht="30" customHeight="1" thickBot="1" x14ac:dyDescent="0.25">
      <c r="A4" s="164"/>
      <c r="B4" s="165"/>
      <c r="C4" s="168"/>
      <c r="D4" s="169"/>
      <c r="E4" s="60"/>
      <c r="F4" s="60"/>
      <c r="G4" s="168">
        <v>203089</v>
      </c>
      <c r="H4" s="177"/>
      <c r="I4" s="177"/>
      <c r="J4" s="177"/>
      <c r="K4" s="54"/>
      <c r="L4" s="54"/>
      <c r="M4" s="54"/>
      <c r="N4" s="54"/>
    </row>
    <row r="5" spans="1:14" s="27" customFormat="1" ht="30" customHeight="1" x14ac:dyDescent="0.2">
      <c r="A5" s="164"/>
      <c r="B5" s="166" t="s">
        <v>11</v>
      </c>
      <c r="C5" s="174" t="s">
        <v>98</v>
      </c>
      <c r="D5" s="176"/>
      <c r="E5" s="58" t="s">
        <v>126</v>
      </c>
      <c r="F5" s="52"/>
      <c r="G5" s="174" t="s">
        <v>28</v>
      </c>
      <c r="H5" s="175"/>
      <c r="I5" s="175"/>
      <c r="J5" s="175"/>
      <c r="K5" s="54"/>
      <c r="L5" s="54"/>
      <c r="M5" s="54"/>
      <c r="N5" s="54"/>
    </row>
    <row r="6" spans="1:14" s="27" customFormat="1" ht="30" customHeight="1" thickBot="1" x14ac:dyDescent="0.25">
      <c r="A6" s="164"/>
      <c r="B6" s="167"/>
      <c r="C6" s="178" t="s">
        <v>29</v>
      </c>
      <c r="D6" s="179"/>
      <c r="E6" s="172" t="s">
        <v>130</v>
      </c>
      <c r="F6" s="173"/>
      <c r="G6" s="172" t="s">
        <v>33</v>
      </c>
      <c r="H6" s="173"/>
      <c r="I6" s="168" t="s">
        <v>29</v>
      </c>
      <c r="J6" s="169"/>
      <c r="K6" s="239"/>
      <c r="L6" s="239"/>
      <c r="M6" s="189"/>
      <c r="N6" s="189"/>
    </row>
    <row r="7" spans="1:14" ht="20.100000000000001" customHeight="1" x14ac:dyDescent="0.2">
      <c r="A7" s="164"/>
      <c r="B7" s="23" t="s">
        <v>15</v>
      </c>
      <c r="C7" s="170" t="s">
        <v>91</v>
      </c>
      <c r="D7" s="171"/>
      <c r="E7" s="182" t="s">
        <v>131</v>
      </c>
      <c r="F7" s="183"/>
      <c r="G7" s="205">
        <v>37.773829999999997</v>
      </c>
      <c r="H7" s="206"/>
      <c r="I7" s="170"/>
      <c r="J7" s="171"/>
      <c r="K7" s="238"/>
      <c r="L7" s="238"/>
      <c r="M7" s="188"/>
      <c r="N7" s="188"/>
    </row>
    <row r="8" spans="1:14" ht="20.100000000000001" customHeight="1" thickBot="1" x14ac:dyDescent="0.25">
      <c r="A8" s="165"/>
      <c r="B8" s="24"/>
      <c r="C8" s="180" t="s">
        <v>36</v>
      </c>
      <c r="D8" s="181"/>
      <c r="E8" s="184" t="s">
        <v>132</v>
      </c>
      <c r="F8" s="185"/>
      <c r="G8" s="207">
        <v>-81.113309999999998</v>
      </c>
      <c r="H8" s="208"/>
      <c r="I8" s="195" t="s">
        <v>125</v>
      </c>
      <c r="J8" s="222"/>
      <c r="K8" s="238"/>
      <c r="L8" s="238"/>
      <c r="M8" s="188"/>
      <c r="N8" s="188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69.42</v>
      </c>
      <c r="E10" s="129">
        <v>77.27</v>
      </c>
      <c r="F10" s="25">
        <f>IF(E10&lt;&gt;0,E10+'Basic Price Adjustment'!$E33,"")</f>
        <v>76.69</v>
      </c>
      <c r="G10" s="129">
        <v>97.5</v>
      </c>
      <c r="H10" s="25">
        <f>IF(G10&lt;&gt;0,G10+'Basic Price Adjustment'!$E33,"")</f>
        <v>96.92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69.34</v>
      </c>
      <c r="E11" s="117">
        <v>78.22</v>
      </c>
      <c r="F11" s="21">
        <f>IF(E11&lt;&gt;0,E11+'Basic Price Adjustment'!$E34,"")</f>
        <v>77.56</v>
      </c>
      <c r="G11" s="117">
        <v>97.5</v>
      </c>
      <c r="H11" s="21">
        <f>IF(G11&lt;&gt;0,G11+'Basic Price Adjustment'!$E34,"")</f>
        <v>96.84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79.239999999999995</v>
      </c>
      <c r="E12" s="117">
        <v>80.12</v>
      </c>
      <c r="F12" s="22">
        <f>IF(E12&lt;&gt;0,E12+'Basic Price Adjustment'!$E35,"")</f>
        <v>79.36</v>
      </c>
      <c r="G12" s="117">
        <v>100.5</v>
      </c>
      <c r="H12" s="22">
        <f>IF(G12&lt;&gt;0,G12+'Basic Price Adjustment'!$E35,"")</f>
        <v>99.74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79.239999999999995</v>
      </c>
      <c r="E13" s="117">
        <v>80.12</v>
      </c>
      <c r="F13" s="21">
        <f>IF(E13&lt;&gt;0,E13+'Basic Price Adjustment'!$E36,"")</f>
        <v>79.36</v>
      </c>
      <c r="G13" s="117">
        <v>100.5</v>
      </c>
      <c r="H13" s="21">
        <f>IF(G13&lt;&gt;0,G13+'Basic Price Adjustment'!$E36,"")</f>
        <v>99.74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79.209999999999994</v>
      </c>
      <c r="E14" s="117">
        <v>82.83</v>
      </c>
      <c r="F14" s="22">
        <f>IF(E14&lt;&gt;0,E14+'Basic Price Adjustment'!$E37,"")</f>
        <v>82.039999999999992</v>
      </c>
      <c r="G14" s="117">
        <v>102.5</v>
      </c>
      <c r="H14" s="22">
        <f>IF(G14&lt;&gt;0,G14+'Basic Price Adjustment'!$E37,"")</f>
        <v>101.71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89.57</v>
      </c>
      <c r="F15" s="21">
        <f>IF(E15&lt;&gt;0,E15+'Basic Price Adjustment'!$E38,"")</f>
        <v>88.789999999999992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79.290000000000006</v>
      </c>
      <c r="E16" s="117">
        <v>80.45</v>
      </c>
      <c r="F16" s="22">
        <f>IF(E16&lt;&gt;0,E16+'Basic Price Adjustment'!$E39,"")</f>
        <v>79.740000000000009</v>
      </c>
      <c r="G16" s="117">
        <v>101.25</v>
      </c>
      <c r="H16" s="22">
        <f>IF(G16&lt;&gt;0,G16+'Basic Price Adjustment'!$E39,"")</f>
        <v>100.54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81.05</v>
      </c>
      <c r="E17" s="117">
        <v>87.7</v>
      </c>
      <c r="F17" s="21">
        <f>IF(E17&lt;&gt;0,E17+'Basic Price Adjustment'!$E40,"")</f>
        <v>86.75</v>
      </c>
      <c r="G17" s="117">
        <v>106.5</v>
      </c>
      <c r="H17" s="21">
        <f>IF(G17&lt;&gt;0,G17+'Basic Price Adjustment'!$E40,"")</f>
        <v>105.55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94.06</v>
      </c>
      <c r="E18" s="117">
        <v>93.17</v>
      </c>
      <c r="F18" s="22">
        <f>IF(E18&lt;&gt;0,E18+'Basic Price Adjustment'!$E41,"")</f>
        <v>92.23</v>
      </c>
      <c r="G18" s="117">
        <v>112</v>
      </c>
      <c r="H18" s="22">
        <f>IF(G18&lt;&gt;0,G18+'Basic Price Adjustment'!$E41,"")</f>
        <v>111.06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82.06</v>
      </c>
      <c r="E19" s="117">
        <v>87.7</v>
      </c>
      <c r="F19" s="21">
        <f>IF(E19&lt;&gt;0,E19+'Basic Price Adjustment'!$E42,"")</f>
        <v>86.76</v>
      </c>
      <c r="G19" s="117">
        <v>106.5</v>
      </c>
      <c r="H19" s="21">
        <f>IF(G19&lt;&gt;0,G19+'Basic Price Adjustment'!$E42,"")</f>
        <v>105.56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93.08</v>
      </c>
      <c r="E20" s="117">
        <v>95.9</v>
      </c>
      <c r="F20" s="22">
        <f>IF(E20&lt;&gt;0,E20+'Basic Price Adjustment'!$E43,"")</f>
        <v>94.98</v>
      </c>
      <c r="G20" s="117">
        <v>109</v>
      </c>
      <c r="H20" s="22">
        <f>IF(G20&lt;&gt;0,G20+'Basic Price Adjustment'!$E43,"")</f>
        <v>108.08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117.72999999999999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117.84</v>
      </c>
      <c r="G22" s="117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103.94</v>
      </c>
      <c r="F23" s="21">
        <f>IF(E23&lt;&gt;0,E23+'Basic Price Adjustment'!$E46,"")</f>
        <v>102.81</v>
      </c>
      <c r="G23" s="117">
        <v>119</v>
      </c>
      <c r="H23" s="21">
        <f>IF(G23&lt;&gt;0,G23+'Basic Price Adjustment'!$E46,"")</f>
        <v>117.87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117.76</v>
      </c>
      <c r="G24" s="117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93.14</v>
      </c>
      <c r="E25" s="117">
        <v>96.22</v>
      </c>
      <c r="F25" s="21">
        <f>IF(E25&lt;&gt;0,E25+'Basic Price Adjustment'!$E48,"")</f>
        <v>95.36</v>
      </c>
      <c r="G25" s="117">
        <v>106</v>
      </c>
      <c r="H25" s="21">
        <f>IF(G25&lt;&gt;0,G25+'Basic Price Adjustment'!$E48,"")</f>
        <v>105.14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93.14</v>
      </c>
      <c r="E26" s="117">
        <v>96.22</v>
      </c>
      <c r="F26" s="22">
        <f>IF(E26&lt;&gt;0,E26+'Basic Price Adjustment'!$E49,"")</f>
        <v>95.36</v>
      </c>
      <c r="G26" s="117">
        <v>106</v>
      </c>
      <c r="H26" s="22">
        <f>IF(G26&lt;&gt;0,G26+'Basic Price Adjustment'!$E49,"")</f>
        <v>105.14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G4:J4"/>
    <mergeCell ref="G5:J5"/>
    <mergeCell ref="G7:H7"/>
    <mergeCell ref="K8:L8"/>
    <mergeCell ref="K6:L6"/>
    <mergeCell ref="I7:J7"/>
    <mergeCell ref="G6:H6"/>
    <mergeCell ref="I6:J6"/>
    <mergeCell ref="M8:N8"/>
    <mergeCell ref="G8:H8"/>
    <mergeCell ref="I8:J8"/>
    <mergeCell ref="M6:N6"/>
    <mergeCell ref="K7:L7"/>
    <mergeCell ref="M7:N7"/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C10" sqref="C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7" t="s">
        <v>298</v>
      </c>
      <c r="T2" s="157"/>
    </row>
    <row r="3" spans="1:26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190" t="s">
        <v>252</v>
      </c>
      <c r="T3" s="191"/>
    </row>
    <row r="4" spans="1:26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160</v>
      </c>
      <c r="T6" s="169"/>
      <c r="V6" s="189"/>
      <c r="W6" s="189"/>
      <c r="Y6" s="189"/>
      <c r="Z6" s="189"/>
    </row>
    <row r="7" spans="1:26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160</v>
      </c>
      <c r="T7" s="171"/>
      <c r="V7" s="188"/>
      <c r="W7" s="188"/>
      <c r="Y7" s="188"/>
      <c r="Z7" s="188"/>
    </row>
    <row r="8" spans="1:26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161</v>
      </c>
      <c r="T8" s="181"/>
      <c r="V8" s="188"/>
      <c r="W8" s="188"/>
      <c r="Y8" s="188"/>
      <c r="Z8" s="188"/>
    </row>
    <row r="9" spans="1:2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54.42</v>
      </c>
      <c r="E10" s="125">
        <v>65.5</v>
      </c>
      <c r="F10" s="25">
        <f>IF(E10&lt;&gt;0,E10+'Basic Price Adjustment'!$E33,"")</f>
        <v>64.92</v>
      </c>
      <c r="G10" s="125">
        <v>55</v>
      </c>
      <c r="H10" s="25">
        <f>IF(G10&lt;&gt;0,G10+'Basic Price Adjustment'!$E33,"")</f>
        <v>54.42</v>
      </c>
      <c r="I10" s="125">
        <v>73.69</v>
      </c>
      <c r="J10" s="25">
        <f>IF(I10&lt;&gt;0,I10+'Basic Price Adjustment'!$E33,"")</f>
        <v>73.11</v>
      </c>
      <c r="K10" s="121">
        <v>67.56</v>
      </c>
      <c r="L10" s="25">
        <f>IF(K10&lt;&gt;0,K10+'Basic Price Adjustment'!$E33,"")</f>
        <v>66.98</v>
      </c>
      <c r="M10" s="121">
        <v>74.430000000000007</v>
      </c>
      <c r="N10" s="25">
        <f>IF(M10&lt;&gt;0,M10+'Basic Price Adjustment'!$E33,"")</f>
        <v>73.850000000000009</v>
      </c>
      <c r="O10" s="125">
        <v>72</v>
      </c>
      <c r="P10" s="25">
        <f>IF(O10&lt;&gt;0,O10+'Basic Price Adjustment'!$E33,"")</f>
        <v>71.42</v>
      </c>
      <c r="Q10" s="125">
        <v>62</v>
      </c>
      <c r="R10" s="25">
        <f>IF(Q10&lt;&gt;0,Q10+'Basic Price Adjustment'!$E33,"")</f>
        <v>61.42</v>
      </c>
      <c r="S10" s="125">
        <v>95</v>
      </c>
      <c r="T10" s="25">
        <f>IF(S10&lt;&gt;0,S10+'Basic Price Adjustment'!$E33,"")</f>
        <v>94.42</v>
      </c>
    </row>
    <row r="11" spans="1:2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56.59</v>
      </c>
      <c r="E11" s="117">
        <v>69</v>
      </c>
      <c r="F11" s="21">
        <f>IF(E11&lt;&gt;0,E11+'Basic Price Adjustment'!$E34,"")</f>
        <v>68.34</v>
      </c>
      <c r="G11" s="117">
        <v>57.25</v>
      </c>
      <c r="H11" s="21">
        <f>IF(G11&lt;&gt;0,G11+'Basic Price Adjustment'!$E34,"")</f>
        <v>56.59</v>
      </c>
      <c r="I11" s="117">
        <v>77.88</v>
      </c>
      <c r="J11" s="21">
        <f>IF(I11&lt;&gt;0,I11+'Basic Price Adjustment'!$E34,"")</f>
        <v>77.22</v>
      </c>
      <c r="K11" s="119">
        <v>67.069999999999993</v>
      </c>
      <c r="L11" s="21">
        <f>IF(K11&lt;&gt;0,K11+'Basic Price Adjustment'!$E34,"")</f>
        <v>66.41</v>
      </c>
      <c r="M11" s="119">
        <v>78.36</v>
      </c>
      <c r="N11" s="21">
        <f>IF(M11&lt;&gt;0,M11+'Basic Price Adjustment'!$E34,"")</f>
        <v>77.7</v>
      </c>
      <c r="O11" s="117">
        <v>79</v>
      </c>
      <c r="P11" s="21">
        <f>IF(O11&lt;&gt;0,O11+'Basic Price Adjustment'!$E34,"")</f>
        <v>78.34</v>
      </c>
      <c r="Q11" s="117">
        <v>68</v>
      </c>
      <c r="R11" s="21">
        <f>IF(Q11&lt;&gt;0,Q11+'Basic Price Adjustment'!$E34,"")</f>
        <v>67.34</v>
      </c>
      <c r="S11" s="117">
        <v>95</v>
      </c>
      <c r="T11" s="21">
        <f>IF(S11&lt;&gt;0,S11+'Basic Price Adjustment'!$E34,"")</f>
        <v>94.34</v>
      </c>
    </row>
    <row r="12" spans="1:26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56.99</v>
      </c>
      <c r="E12" s="123">
        <v>68</v>
      </c>
      <c r="F12" s="22">
        <f>IF(E12&lt;&gt;0,E12+'Basic Price Adjustment'!$E35,"")</f>
        <v>67.239999999999995</v>
      </c>
      <c r="G12" s="123">
        <v>57.75</v>
      </c>
      <c r="H12" s="22">
        <f>IF(G12&lt;&gt;0,G12+'Basic Price Adjustment'!$E35,"")</f>
        <v>56.99</v>
      </c>
      <c r="I12" s="123">
        <v>78.16</v>
      </c>
      <c r="J12" s="22">
        <f>IF(I12&lt;&gt;0,I12+'Basic Price Adjustment'!$E35,"")</f>
        <v>77.399999999999991</v>
      </c>
      <c r="K12" s="121">
        <v>73.03</v>
      </c>
      <c r="L12" s="22">
        <f>IF(K12&lt;&gt;0,K12+'Basic Price Adjustment'!$E35,"")</f>
        <v>72.27</v>
      </c>
      <c r="M12" s="121">
        <v>78.3</v>
      </c>
      <c r="N12" s="22">
        <f>IF(M12&lt;&gt;0,M12+'Basic Price Adjustment'!$E35,"")</f>
        <v>77.539999999999992</v>
      </c>
      <c r="O12" s="123">
        <v>77</v>
      </c>
      <c r="P12" s="22">
        <f>IF(O12&lt;&gt;0,O12+'Basic Price Adjustment'!$E35,"")</f>
        <v>76.239999999999995</v>
      </c>
      <c r="Q12" s="123">
        <v>66</v>
      </c>
      <c r="R12" s="22">
        <f>IF(Q12&lt;&gt;0,Q12+'Basic Price Adjustment'!$E35,"")</f>
        <v>65.239999999999995</v>
      </c>
      <c r="S12" s="123">
        <v>99</v>
      </c>
      <c r="T12" s="22">
        <f>IF(S12&lt;&gt;0,S12+'Basic Price Adjustment'!$E35,"")</f>
        <v>98.24</v>
      </c>
    </row>
    <row r="13" spans="1:2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56.99</v>
      </c>
      <c r="E13" s="117">
        <v>68</v>
      </c>
      <c r="F13" s="21">
        <f>IF(E13&lt;&gt;0,E13+'Basic Price Adjustment'!$E36,"")</f>
        <v>67.239999999999995</v>
      </c>
      <c r="G13" s="117">
        <v>57.75</v>
      </c>
      <c r="H13" s="21">
        <f>IF(G13&lt;&gt;0,G13+'Basic Price Adjustment'!$E36,"")</f>
        <v>56.99</v>
      </c>
      <c r="I13" s="117">
        <v>78.16</v>
      </c>
      <c r="J13" s="21">
        <f>IF(I13&lt;&gt;0,I13+'Basic Price Adjustment'!$E36,"")</f>
        <v>77.399999999999991</v>
      </c>
      <c r="K13" s="119">
        <v>73.03</v>
      </c>
      <c r="L13" s="21">
        <f>IF(K13&lt;&gt;0,K13+'Basic Price Adjustment'!$E36,"")</f>
        <v>72.27</v>
      </c>
      <c r="M13" s="119">
        <v>78.3</v>
      </c>
      <c r="N13" s="21">
        <f>IF(M13&lt;&gt;0,M13+'Basic Price Adjustment'!$E36,"")</f>
        <v>77.539999999999992</v>
      </c>
      <c r="O13" s="117">
        <v>77</v>
      </c>
      <c r="P13" s="21">
        <f>IF(O13&lt;&gt;0,O13+'Basic Price Adjustment'!$E36,"")</f>
        <v>76.239999999999995</v>
      </c>
      <c r="Q13" s="117">
        <v>66</v>
      </c>
      <c r="R13" s="21">
        <f>IF(Q13&lt;&gt;0,Q13+'Basic Price Adjustment'!$E36,"")</f>
        <v>65.239999999999995</v>
      </c>
      <c r="S13" s="117">
        <v>99</v>
      </c>
      <c r="T13" s="21">
        <f>IF(S13&lt;&gt;0,S13+'Basic Price Adjustment'!$E36,"")</f>
        <v>98.24</v>
      </c>
    </row>
    <row r="14" spans="1:26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57.71</v>
      </c>
      <c r="E14" s="123">
        <v>69</v>
      </c>
      <c r="F14" s="22">
        <f>IF(E14&lt;&gt;0,E14+'Basic Price Adjustment'!$E37,"")</f>
        <v>68.209999999999994</v>
      </c>
      <c r="G14" s="123">
        <v>58.5</v>
      </c>
      <c r="H14" s="22">
        <f>IF(G14&lt;&gt;0,G14+'Basic Price Adjustment'!$E37,"")</f>
        <v>57.71</v>
      </c>
      <c r="I14" s="123">
        <v>78.36</v>
      </c>
      <c r="J14" s="22">
        <f>IF(I14&lt;&gt;0,I14+'Basic Price Adjustment'!$E37,"")</f>
        <v>77.569999999999993</v>
      </c>
      <c r="K14" s="121">
        <v>73.03</v>
      </c>
      <c r="L14" s="22">
        <f>IF(K14&lt;&gt;0,K14+'Basic Price Adjustment'!$E37,"")</f>
        <v>72.239999999999995</v>
      </c>
      <c r="M14" s="121">
        <v>78.36</v>
      </c>
      <c r="N14" s="22">
        <f>IF(M14&lt;&gt;0,M14+'Basic Price Adjustment'!$E37,"")</f>
        <v>77.569999999999993</v>
      </c>
      <c r="O14" s="123">
        <v>77</v>
      </c>
      <c r="P14" s="22">
        <f>IF(O14&lt;&gt;0,O14+'Basic Price Adjustment'!$E37,"")</f>
        <v>76.209999999999994</v>
      </c>
      <c r="Q14" s="123">
        <v>66</v>
      </c>
      <c r="R14" s="22">
        <f>IF(Q14&lt;&gt;0,Q14+'Basic Price Adjustment'!$E37,"")</f>
        <v>65.209999999999994</v>
      </c>
      <c r="S14" s="123">
        <v>99</v>
      </c>
      <c r="T14" s="22">
        <f>IF(S14&lt;&gt;0,S14+'Basic Price Adjustment'!$E37,"")</f>
        <v>98.21</v>
      </c>
    </row>
    <row r="15" spans="1:2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61.22</v>
      </c>
      <c r="E15" s="117">
        <v>74</v>
      </c>
      <c r="F15" s="21">
        <f>IF(E15&lt;&gt;0,E15+'Basic Price Adjustment'!$E38,"")</f>
        <v>73.22</v>
      </c>
      <c r="G15" s="117">
        <v>62</v>
      </c>
      <c r="H15" s="21">
        <f>IF(G15&lt;&gt;0,G15+'Basic Price Adjustment'!$E38,"")</f>
        <v>61.22</v>
      </c>
      <c r="I15" s="117">
        <v>82.35</v>
      </c>
      <c r="J15" s="21">
        <f>IF(I15&lt;&gt;0,I15+'Basic Price Adjustment'!$E38,"")</f>
        <v>81.569999999999993</v>
      </c>
      <c r="K15" s="120">
        <v>77.25</v>
      </c>
      <c r="L15" s="21">
        <f>IF(K15&lt;&gt;0,K15+'Basic Price Adjustment'!$E38,"")</f>
        <v>76.47</v>
      </c>
      <c r="M15" s="120">
        <v>82.35</v>
      </c>
      <c r="N15" s="21">
        <f>IF(M15&lt;&gt;0,M15+'Basic Price Adjustment'!$E38,"")</f>
        <v>81.569999999999993</v>
      </c>
      <c r="O15" s="117">
        <v>92</v>
      </c>
      <c r="P15" s="21">
        <f>IF(O15&lt;&gt;0,O15+'Basic Price Adjustment'!$E38,"")</f>
        <v>91.22</v>
      </c>
      <c r="Q15" s="117">
        <v>87</v>
      </c>
      <c r="R15" s="21">
        <f>IF(Q15&lt;&gt;0,Q15+'Basic Price Adjustment'!$E38,"")</f>
        <v>86.22</v>
      </c>
      <c r="S15" s="117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60.29</v>
      </c>
      <c r="E16" s="123">
        <v>71.8</v>
      </c>
      <c r="F16" s="22">
        <f>IF(E16&lt;&gt;0,E16+'Basic Price Adjustment'!$E39,"")</f>
        <v>71.09</v>
      </c>
      <c r="G16" s="123">
        <v>61</v>
      </c>
      <c r="H16" s="22">
        <f>IF(G16&lt;&gt;0,G16+'Basic Price Adjustment'!$E39,"")</f>
        <v>60.29</v>
      </c>
      <c r="I16" s="123">
        <v>78.19</v>
      </c>
      <c r="J16" s="22">
        <f>IF(I16&lt;&gt;0,I16+'Basic Price Adjustment'!$E39,"")</f>
        <v>77.48</v>
      </c>
      <c r="K16" s="124">
        <v>73.06</v>
      </c>
      <c r="L16" s="22">
        <f>IF(K16&lt;&gt;0,K16+'Basic Price Adjustment'!$E39,"")</f>
        <v>72.350000000000009</v>
      </c>
      <c r="M16" s="124">
        <v>78.33</v>
      </c>
      <c r="N16" s="22">
        <f>IF(M16&lt;&gt;0,M16+'Basic Price Adjustment'!$E39,"")</f>
        <v>77.62</v>
      </c>
      <c r="O16" s="123">
        <v>79</v>
      </c>
      <c r="P16" s="22">
        <f>IF(O16&lt;&gt;0,O16+'Basic Price Adjustment'!$E39,"")</f>
        <v>78.290000000000006</v>
      </c>
      <c r="Q16" s="123">
        <v>69</v>
      </c>
      <c r="R16" s="22">
        <f>IF(Q16&lt;&gt;0,Q16+'Basic Price Adjustment'!$E39,"")</f>
        <v>68.290000000000006</v>
      </c>
      <c r="S16" s="123">
        <v>98.5</v>
      </c>
      <c r="T16" s="22">
        <f>IF(S16&lt;&gt;0,S16+'Basic Price Adjustment'!$E39,"")</f>
        <v>97.79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66.05</v>
      </c>
      <c r="E17" s="117">
        <v>76</v>
      </c>
      <c r="F17" s="21">
        <f>IF(E17&lt;&gt;0,E17+'Basic Price Adjustment'!$E40,"")</f>
        <v>75.05</v>
      </c>
      <c r="G17" s="117">
        <v>67</v>
      </c>
      <c r="H17" s="21">
        <f>IF(G17&lt;&gt;0,G17+'Basic Price Adjustment'!$E40,"")</f>
        <v>66.05</v>
      </c>
      <c r="I17" s="117">
        <v>83.3</v>
      </c>
      <c r="J17" s="21">
        <f>IF(I17&lt;&gt;0,I17+'Basic Price Adjustment'!$E40,"")</f>
        <v>82.35</v>
      </c>
      <c r="K17" s="119">
        <v>82.38</v>
      </c>
      <c r="L17" s="21">
        <f>IF(K17&lt;&gt;0,K17+'Basic Price Adjustment'!$E40,"")</f>
        <v>81.429999999999993</v>
      </c>
      <c r="M17" s="119">
        <v>83.3</v>
      </c>
      <c r="N17" s="21">
        <f>IF(M17&lt;&gt;0,M17+'Basic Price Adjustment'!$E40,"")</f>
        <v>82.35</v>
      </c>
      <c r="O17" s="117">
        <v>80.5</v>
      </c>
      <c r="P17" s="21">
        <f>IF(O17&lt;&gt;0,O17+'Basic Price Adjustment'!$E40,"")</f>
        <v>79.55</v>
      </c>
      <c r="Q17" s="117">
        <v>73.5</v>
      </c>
      <c r="R17" s="21">
        <f>IF(Q17&lt;&gt;0,Q17+'Basic Price Adjustment'!$E40,"")</f>
        <v>72.55</v>
      </c>
      <c r="S17" s="117">
        <v>108</v>
      </c>
      <c r="T17" s="21">
        <f>IF(S17&lt;&gt;0,S17+'Basic Price Adjustment'!$E40,"")</f>
        <v>107.05</v>
      </c>
    </row>
    <row r="18" spans="1:20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69.710000000000008</v>
      </c>
      <c r="E18" s="123">
        <v>80.3</v>
      </c>
      <c r="F18" s="22">
        <f>IF(E18&lt;&gt;0,E18+'Basic Price Adjustment'!$E41,"")</f>
        <v>79.36</v>
      </c>
      <c r="G18" s="123">
        <v>70.650000000000006</v>
      </c>
      <c r="H18" s="22">
        <f>IF(G18&lt;&gt;0,G18+'Basic Price Adjustment'!$E41,"")</f>
        <v>69.710000000000008</v>
      </c>
      <c r="I18" s="123">
        <v>88.54</v>
      </c>
      <c r="J18" s="22">
        <f>IF(I18&lt;&gt;0,I18+'Basic Price Adjustment'!$E41,"")</f>
        <v>87.600000000000009</v>
      </c>
      <c r="K18" s="121">
        <v>83.19</v>
      </c>
      <c r="L18" s="22">
        <f>IF(K18&lt;&gt;0,K18+'Basic Price Adjustment'!$E41,"")</f>
        <v>82.25</v>
      </c>
      <c r="M18" s="121">
        <v>88.54</v>
      </c>
      <c r="N18" s="22">
        <f>IF(M18&lt;&gt;0,M18+'Basic Price Adjustment'!$E41,"")</f>
        <v>87.600000000000009</v>
      </c>
      <c r="O18" s="123">
        <v>82.5</v>
      </c>
      <c r="P18" s="22">
        <f>IF(O18&lt;&gt;0,O18+'Basic Price Adjustment'!$E41,"")</f>
        <v>81.56</v>
      </c>
      <c r="Q18" s="123">
        <v>75.5</v>
      </c>
      <c r="R18" s="22">
        <f>IF(Q18&lt;&gt;0,Q18+'Basic Price Adjustment'!$E41,"")</f>
        <v>74.56</v>
      </c>
      <c r="S18" s="123">
        <v>110</v>
      </c>
      <c r="T18" s="22">
        <f>IF(S18&lt;&gt;0,S18+'Basic Price Adjustment'!$E41,"")</f>
        <v>109.06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66.06</v>
      </c>
      <c r="E19" s="117">
        <v>76</v>
      </c>
      <c r="F19" s="21">
        <f>IF(E19&lt;&gt;0,E19+'Basic Price Adjustment'!$E42,"")</f>
        <v>75.06</v>
      </c>
      <c r="G19" s="117">
        <v>67</v>
      </c>
      <c r="H19" s="21">
        <f>IF(G19&lt;&gt;0,G19+'Basic Price Adjustment'!$E42,"")</f>
        <v>66.06</v>
      </c>
      <c r="I19" s="117">
        <v>83.31</v>
      </c>
      <c r="J19" s="21">
        <f>IF(I19&lt;&gt;0,I19+'Basic Price Adjustment'!$E42,"")</f>
        <v>82.37</v>
      </c>
      <c r="K19" s="119">
        <v>78.900000000000006</v>
      </c>
      <c r="L19" s="21">
        <f>IF(K19&lt;&gt;0,K19+'Basic Price Adjustment'!$E42,"")</f>
        <v>77.960000000000008</v>
      </c>
      <c r="M19" s="119">
        <v>83.31</v>
      </c>
      <c r="N19" s="21">
        <f>IF(M19&lt;&gt;0,M19+'Basic Price Adjustment'!$E42,"")</f>
        <v>82.37</v>
      </c>
      <c r="O19" s="117">
        <v>80.5</v>
      </c>
      <c r="P19" s="21">
        <f>IF(O19&lt;&gt;0,O19+'Basic Price Adjustment'!$E42,"")</f>
        <v>79.56</v>
      </c>
      <c r="Q19" s="117">
        <v>73.5</v>
      </c>
      <c r="R19" s="21">
        <f>IF(Q19&lt;&gt;0,Q19+'Basic Price Adjustment'!$E42,"")</f>
        <v>72.56</v>
      </c>
      <c r="S19" s="117">
        <v>108</v>
      </c>
      <c r="T19" s="21">
        <f>IF(S19&lt;&gt;0,S19+'Basic Price Adjustment'!$E42,"")</f>
        <v>107.06</v>
      </c>
    </row>
    <row r="20" spans="1:20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66.88</v>
      </c>
      <c r="E20" s="123">
        <v>78</v>
      </c>
      <c r="F20" s="22">
        <f>IF(E20&lt;&gt;0,E20+'Basic Price Adjustment'!$E43,"")</f>
        <v>77.08</v>
      </c>
      <c r="G20" s="123">
        <v>67.8</v>
      </c>
      <c r="H20" s="22">
        <f>IF(G20&lt;&gt;0,G20+'Basic Price Adjustment'!$E43,"")</f>
        <v>66.88</v>
      </c>
      <c r="I20" s="123">
        <v>88.7</v>
      </c>
      <c r="J20" s="22">
        <f>IF(I20&lt;&gt;0,I20+'Basic Price Adjustment'!$E43,"")</f>
        <v>87.78</v>
      </c>
      <c r="K20" s="121">
        <v>83.2</v>
      </c>
      <c r="L20" s="22">
        <f>IF(K20&lt;&gt;0,K20+'Basic Price Adjustment'!$E43,"")</f>
        <v>82.28</v>
      </c>
      <c r="M20" s="121">
        <v>88.7</v>
      </c>
      <c r="N20" s="22">
        <f>IF(M20&lt;&gt;0,M20+'Basic Price Adjustment'!$E43,"")</f>
        <v>87.78</v>
      </c>
      <c r="O20" s="123">
        <v>100</v>
      </c>
      <c r="P20" s="22">
        <f>IF(O20&lt;&gt;0,O20+'Basic Price Adjustment'!$E43,"")</f>
        <v>99.08</v>
      </c>
      <c r="Q20" s="123">
        <v>93</v>
      </c>
      <c r="R20" s="22">
        <f>IF(Q20&lt;&gt;0,Q20+'Basic Price Adjustment'!$E43,"")</f>
        <v>92.08</v>
      </c>
      <c r="S20" s="123">
        <v>110</v>
      </c>
      <c r="T20" s="22">
        <f>IF(S20&lt;&gt;0,S20+'Basic Price Adjustment'!$E43,"")</f>
        <v>109.08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98.82</v>
      </c>
      <c r="E21" s="117">
        <v>104</v>
      </c>
      <c r="F21" s="21">
        <f>IF(E21&lt;&gt;0,E21+'Basic Price Adjustment'!$E44,"")</f>
        <v>102.82</v>
      </c>
      <c r="G21" s="117">
        <v>100</v>
      </c>
      <c r="H21" s="21">
        <f>IF(G21&lt;&gt;0,G21+'Basic Price Adjustment'!$E44,"")</f>
        <v>98.82</v>
      </c>
      <c r="I21" s="117">
        <v>104.61</v>
      </c>
      <c r="J21" s="21">
        <f>IF(I21&lt;&gt;0,I21+'Basic Price Adjustment'!$E44,"")</f>
        <v>103.42999999999999</v>
      </c>
      <c r="K21" s="120">
        <v>91.7</v>
      </c>
      <c r="L21" s="21">
        <f>IF(K21&lt;&gt;0,K21+'Basic Price Adjustment'!$E44,"")</f>
        <v>90.52</v>
      </c>
      <c r="M21" s="120">
        <v>112.17</v>
      </c>
      <c r="N21" s="21">
        <f>IF(M21&lt;&gt;0,M21+'Basic Price Adjustment'!$E44,"")</f>
        <v>110.99</v>
      </c>
      <c r="O21" s="117">
        <v>112</v>
      </c>
      <c r="P21" s="21">
        <f>IF(O21&lt;&gt;0,O21+'Basic Price Adjustment'!$E44,"")</f>
        <v>110.82</v>
      </c>
      <c r="Q21" s="117">
        <v>95</v>
      </c>
      <c r="R21" s="21">
        <f>IF(Q21&lt;&gt;0,Q21+'Basic Price Adjustment'!$E44,"")</f>
        <v>93.82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101.89</v>
      </c>
      <c r="E22" s="123">
        <v>107</v>
      </c>
      <c r="F22" s="22">
        <f>IF(E22&lt;&gt;0,E22+'Basic Price Adjustment'!$E45,"")</f>
        <v>105.89</v>
      </c>
      <c r="G22" s="123">
        <v>103</v>
      </c>
      <c r="H22" s="22">
        <f>IF(G22&lt;&gt;0,G22+'Basic Price Adjustment'!$E45,"")</f>
        <v>101.89</v>
      </c>
      <c r="I22" s="123">
        <v>107.35</v>
      </c>
      <c r="J22" s="22">
        <f>IF(I22&lt;&gt;0,I22+'Basic Price Adjustment'!$E45,"")</f>
        <v>106.24</v>
      </c>
      <c r="K22" s="124">
        <v>93.47</v>
      </c>
      <c r="L22" s="22">
        <f>IF(K22&lt;&gt;0,K22+'Basic Price Adjustment'!$E45,"")</f>
        <v>92.36</v>
      </c>
      <c r="M22" s="124">
        <v>115.06</v>
      </c>
      <c r="N22" s="22">
        <f>IF(M22&lt;&gt;0,M22+'Basic Price Adjustment'!$E45,"")</f>
        <v>113.95</v>
      </c>
      <c r="O22" s="123">
        <v>124</v>
      </c>
      <c r="P22" s="22">
        <f>IF(O22&lt;&gt;0,O22+'Basic Price Adjustment'!$E45,"")</f>
        <v>122.89</v>
      </c>
      <c r="Q22" s="123">
        <v>116</v>
      </c>
      <c r="R22" s="22">
        <f>IF(Q22&lt;&gt;0,Q22+'Basic Price Adjustment'!$E45,"")</f>
        <v>114.89</v>
      </c>
      <c r="S22" s="123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76.67</v>
      </c>
      <c r="E23" s="117">
        <v>93</v>
      </c>
      <c r="F23" s="21">
        <f>IF(E23&lt;&gt;0,E23+'Basic Price Adjustment'!$E46,"")</f>
        <v>91.87</v>
      </c>
      <c r="G23" s="117">
        <v>77.8</v>
      </c>
      <c r="H23" s="21">
        <f>IF(G23&lt;&gt;0,G23+'Basic Price Adjustment'!$E46,"")</f>
        <v>76.67</v>
      </c>
      <c r="I23" s="117">
        <v>100.87</v>
      </c>
      <c r="J23" s="21">
        <f>IF(I23&lt;&gt;0,I23+'Basic Price Adjustment'!$E46,"")</f>
        <v>99.740000000000009</v>
      </c>
      <c r="K23" s="120">
        <v>93.5</v>
      </c>
      <c r="L23" s="21">
        <f>IF(K23&lt;&gt;0,K23+'Basic Price Adjustment'!$E46,"")</f>
        <v>92.37</v>
      </c>
      <c r="M23" s="120">
        <v>110.28</v>
      </c>
      <c r="N23" s="21">
        <f>IF(M23&lt;&gt;0,M23+'Basic Price Adjustment'!$E46,"")</f>
        <v>109.15</v>
      </c>
      <c r="O23" s="117">
        <v>110</v>
      </c>
      <c r="P23" s="21">
        <f>IF(O23&lt;&gt;0,O23+'Basic Price Adjustment'!$E46,"")</f>
        <v>108.87</v>
      </c>
      <c r="Q23" s="117">
        <v>94</v>
      </c>
      <c r="R23" s="21">
        <f>IF(Q23&lt;&gt;0,Q23+'Basic Price Adjustment'!$E46,"")</f>
        <v>92.87</v>
      </c>
      <c r="S23" s="117">
        <v>117</v>
      </c>
      <c r="T23" s="21">
        <f>IF(S23&lt;&gt;0,S23+'Basic Price Adjustment'!$E46,"")</f>
        <v>115.87</v>
      </c>
    </row>
    <row r="24" spans="1:20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78.84</v>
      </c>
      <c r="E24" s="123">
        <v>97</v>
      </c>
      <c r="F24" s="22">
        <f>IF(E24&lt;&gt;0,E24+'Basic Price Adjustment'!$E47,"")</f>
        <v>95.84</v>
      </c>
      <c r="G24" s="123">
        <v>80</v>
      </c>
      <c r="H24" s="22">
        <f>IF(G24&lt;&gt;0,G24+'Basic Price Adjustment'!$E47,"")</f>
        <v>78.84</v>
      </c>
      <c r="I24" s="123">
        <v>104.33</v>
      </c>
      <c r="J24" s="22">
        <f>IF(I24&lt;&gt;0,I24+'Basic Price Adjustment'!$E47,"")</f>
        <v>103.17</v>
      </c>
      <c r="K24" s="124">
        <v>97.42</v>
      </c>
      <c r="L24" s="22">
        <f>IF(K24&lt;&gt;0,K24+'Basic Price Adjustment'!$E47,"")</f>
        <v>96.26</v>
      </c>
      <c r="M24" s="124">
        <v>111.37</v>
      </c>
      <c r="N24" s="22">
        <f>IF(M24&lt;&gt;0,M24+'Basic Price Adjustment'!$E47,"")</f>
        <v>110.21000000000001</v>
      </c>
      <c r="O24" s="123">
        <v>121</v>
      </c>
      <c r="P24" s="22">
        <f>IF(O24&lt;&gt;0,O24+'Basic Price Adjustment'!$E47,"")</f>
        <v>119.84</v>
      </c>
      <c r="Q24" s="123">
        <v>120</v>
      </c>
      <c r="R24" s="22">
        <f>IF(Q24&lt;&gt;0,Q24+'Basic Price Adjustment'!$E47,"")</f>
        <v>118.84</v>
      </c>
      <c r="S24" s="123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66.39</v>
      </c>
      <c r="E25" s="117">
        <v>81.400000000000006</v>
      </c>
      <c r="F25" s="21">
        <f>IF(E25&lt;&gt;0,E25+'Basic Price Adjustment'!$E48,"")</f>
        <v>80.540000000000006</v>
      </c>
      <c r="G25" s="117">
        <v>67.25</v>
      </c>
      <c r="H25" s="21">
        <f>IF(G25&lt;&gt;0,G25+'Basic Price Adjustment'!$E48,"")</f>
        <v>66.39</v>
      </c>
      <c r="I25" s="117">
        <v>89.45</v>
      </c>
      <c r="J25" s="21">
        <f>IF(I25&lt;&gt;0,I25+'Basic Price Adjustment'!$E48,"")</f>
        <v>88.59</v>
      </c>
      <c r="K25" s="120">
        <v>80.75</v>
      </c>
      <c r="L25" s="21">
        <f>IF(K25&lt;&gt;0,K25+'Basic Price Adjustment'!$E48,"")</f>
        <v>79.89</v>
      </c>
      <c r="M25" s="120">
        <v>93.09</v>
      </c>
      <c r="N25" s="21">
        <f>IF(M25&lt;&gt;0,M25+'Basic Price Adjustment'!$E48,"")</f>
        <v>92.23</v>
      </c>
      <c r="O25" s="117">
        <v>80</v>
      </c>
      <c r="P25" s="21">
        <f>IF(O25&lt;&gt;0,O25+'Basic Price Adjustment'!$E48,"")</f>
        <v>79.14</v>
      </c>
      <c r="Q25" s="117">
        <v>73</v>
      </c>
      <c r="R25" s="21">
        <f>IF(Q25&lt;&gt;0,Q25+'Basic Price Adjustment'!$E48,"")</f>
        <v>72.14</v>
      </c>
      <c r="S25" s="117">
        <v>105</v>
      </c>
      <c r="T25" s="21">
        <f>IF(S25&lt;&gt;0,S25+'Basic Price Adjustment'!$E48,"")</f>
        <v>104.14</v>
      </c>
    </row>
    <row r="26" spans="1:20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68.34</v>
      </c>
      <c r="E26" s="123">
        <v>81.400000000000006</v>
      </c>
      <c r="F26" s="22">
        <f>IF(E26&lt;&gt;0,E26+'Basic Price Adjustment'!$E49,"")</f>
        <v>80.540000000000006</v>
      </c>
      <c r="G26" s="123">
        <v>69.2</v>
      </c>
      <c r="H26" s="22">
        <f>IF(G26&lt;&gt;0,G26+'Basic Price Adjustment'!$E49,"")</f>
        <v>68.34</v>
      </c>
      <c r="I26" s="123">
        <v>92.33</v>
      </c>
      <c r="J26" s="22">
        <f>IF(I26&lt;&gt;0,I26+'Basic Price Adjustment'!$E49,"")</f>
        <v>91.47</v>
      </c>
      <c r="K26" s="124">
        <v>82.75</v>
      </c>
      <c r="L26" s="22">
        <f>IF(K26&lt;&gt;0,K26+'Basic Price Adjustment'!$E49,"")</f>
        <v>81.89</v>
      </c>
      <c r="M26" s="124">
        <v>95.88</v>
      </c>
      <c r="N26" s="22">
        <f>IF(M26&lt;&gt;0,M26+'Basic Price Adjustment'!$E49,"")</f>
        <v>95.02</v>
      </c>
      <c r="O26" s="123">
        <v>102</v>
      </c>
      <c r="P26" s="22">
        <f>IF(O26&lt;&gt;0,O26+'Basic Price Adjustment'!$E49,"")</f>
        <v>101.14</v>
      </c>
      <c r="Q26" s="123">
        <v>97</v>
      </c>
      <c r="R26" s="22">
        <f>IF(Q26&lt;&gt;0,Q26+'Basic Price Adjustment'!$E49,"")</f>
        <v>96.14</v>
      </c>
      <c r="S26" s="123">
        <v>105</v>
      </c>
      <c r="T26" s="22">
        <f>IF(S26&lt;&gt;0,S26+'Basic Price Adjustment'!$E49,"")</f>
        <v>104.14</v>
      </c>
    </row>
    <row r="27" spans="1:20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198.9</v>
      </c>
      <c r="E27" s="29">
        <v>215</v>
      </c>
      <c r="F27" s="21">
        <f>IF(E27&lt;&gt;0,E27+'Basic Price Adjustment'!$E50,"")</f>
        <v>213.9</v>
      </c>
      <c r="G27" s="29">
        <v>200</v>
      </c>
      <c r="H27" s="21">
        <f>IF(G27&lt;&gt;0,G27+'Basic Price Adjustment'!$E50,"")</f>
        <v>198.9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31">
        <v>100</v>
      </c>
      <c r="D28" s="26">
        <f>IF(C28&lt;&gt;0,C28+'Basic Price Adjustment'!$E51,"")</f>
        <v>98.82</v>
      </c>
      <c r="E28" s="31">
        <v>105</v>
      </c>
      <c r="F28" s="26">
        <f>IF(E28&lt;&gt;0,E28+'Basic Price Adjustment'!$E51,"")</f>
        <v>103.82</v>
      </c>
      <c r="G28" s="31">
        <v>100</v>
      </c>
      <c r="H28" s="26">
        <f>IF(G28&lt;&gt;0,G28+'Basic Price Adjustment'!$E51,"")</f>
        <v>98.82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  <mergeCell ref="I8:J8"/>
    <mergeCell ref="I4:N4"/>
    <mergeCell ref="I5:N5"/>
    <mergeCell ref="I6:J6"/>
    <mergeCell ref="K6:L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V8:W8"/>
    <mergeCell ref="Y7:Z7"/>
    <mergeCell ref="Y8:Z8"/>
    <mergeCell ref="V6:W6"/>
    <mergeCell ref="Y6:Z6"/>
    <mergeCell ref="C2:H2"/>
    <mergeCell ref="I2:N2"/>
    <mergeCell ref="O2:R2"/>
    <mergeCell ref="S2:T2"/>
    <mergeCell ref="V7:W7"/>
    <mergeCell ref="I7:J7"/>
    <mergeCell ref="K7:L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86" t="s">
        <v>307</v>
      </c>
      <c r="D2" s="186"/>
      <c r="E2" s="155" t="s">
        <v>308</v>
      </c>
      <c r="F2" s="155"/>
      <c r="G2" s="155"/>
      <c r="H2" s="155"/>
      <c r="I2" s="155"/>
      <c r="J2" s="155"/>
      <c r="K2" s="155" t="s">
        <v>309</v>
      </c>
      <c r="L2" s="155"/>
      <c r="M2" s="155"/>
      <c r="N2" s="155"/>
    </row>
    <row r="3" spans="1:44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58" t="s">
        <v>266</v>
      </c>
      <c r="F3" s="52"/>
      <c r="G3" s="59"/>
      <c r="H3" s="59"/>
      <c r="I3" s="58"/>
      <c r="J3" s="52"/>
      <c r="K3" s="174" t="s">
        <v>264</v>
      </c>
      <c r="L3" s="175"/>
      <c r="M3" s="175"/>
      <c r="N3" s="176"/>
    </row>
    <row r="4" spans="1:44" s="27" customFormat="1" ht="30" customHeight="1" thickBot="1" x14ac:dyDescent="0.25">
      <c r="A4" s="164"/>
      <c r="B4" s="165"/>
      <c r="C4" s="168"/>
      <c r="D4" s="169"/>
      <c r="E4" s="63"/>
      <c r="F4" s="64"/>
      <c r="G4" s="65"/>
      <c r="H4" s="65"/>
      <c r="I4" s="168"/>
      <c r="J4" s="169"/>
      <c r="K4" s="178"/>
      <c r="L4" s="187"/>
      <c r="M4" s="187"/>
      <c r="N4" s="179"/>
    </row>
    <row r="5" spans="1:44" s="27" customFormat="1" ht="30" customHeight="1" x14ac:dyDescent="0.2">
      <c r="A5" s="164"/>
      <c r="B5" s="166" t="s">
        <v>11</v>
      </c>
      <c r="C5" s="174" t="s">
        <v>96</v>
      </c>
      <c r="D5" s="176"/>
      <c r="E5" s="66" t="s">
        <v>60</v>
      </c>
      <c r="F5" s="67"/>
      <c r="G5" s="67"/>
      <c r="H5" s="67"/>
      <c r="I5" s="58"/>
      <c r="J5" s="52"/>
      <c r="K5" s="174" t="s">
        <v>102</v>
      </c>
      <c r="L5" s="175"/>
      <c r="M5" s="175"/>
      <c r="N5" s="176"/>
    </row>
    <row r="6" spans="1:44" s="27" customFormat="1" ht="30" customHeight="1" thickBot="1" x14ac:dyDescent="0.25">
      <c r="A6" s="164"/>
      <c r="B6" s="167"/>
      <c r="C6" s="168" t="s">
        <v>86</v>
      </c>
      <c r="D6" s="177"/>
      <c r="E6" s="192" t="s">
        <v>268</v>
      </c>
      <c r="F6" s="193"/>
      <c r="G6" s="172" t="s">
        <v>267</v>
      </c>
      <c r="H6" s="173"/>
      <c r="I6" s="168" t="s">
        <v>269</v>
      </c>
      <c r="J6" s="177"/>
      <c r="K6" s="178" t="s">
        <v>87</v>
      </c>
      <c r="L6" s="179"/>
      <c r="M6" s="178" t="s">
        <v>144</v>
      </c>
      <c r="N6" s="179"/>
    </row>
    <row r="7" spans="1:44" ht="20.100000000000001" customHeight="1" x14ac:dyDescent="0.2">
      <c r="A7" s="164"/>
      <c r="B7" s="23" t="s">
        <v>15</v>
      </c>
      <c r="C7" s="170" t="s">
        <v>25</v>
      </c>
      <c r="D7" s="194"/>
      <c r="E7" s="182" t="s">
        <v>277</v>
      </c>
      <c r="F7" s="183"/>
      <c r="G7" s="182" t="s">
        <v>279</v>
      </c>
      <c r="H7" s="183"/>
      <c r="I7" s="182" t="s">
        <v>137</v>
      </c>
      <c r="J7" s="183"/>
      <c r="K7" s="170" t="s">
        <v>23</v>
      </c>
      <c r="L7" s="171"/>
      <c r="M7" s="95" t="s">
        <v>143</v>
      </c>
      <c r="N7" s="96"/>
    </row>
    <row r="8" spans="1:44" ht="20.100000000000001" customHeight="1" thickBot="1" x14ac:dyDescent="0.25">
      <c r="A8" s="165"/>
      <c r="B8" s="24"/>
      <c r="C8" s="195" t="s">
        <v>86</v>
      </c>
      <c r="D8" s="196"/>
      <c r="E8" s="184" t="s">
        <v>278</v>
      </c>
      <c r="F8" s="185"/>
      <c r="G8" s="184" t="s">
        <v>280</v>
      </c>
      <c r="H8" s="185"/>
      <c r="I8" s="184" t="s">
        <v>138</v>
      </c>
      <c r="J8" s="185"/>
      <c r="K8" s="180" t="s">
        <v>88</v>
      </c>
      <c r="L8" s="181"/>
      <c r="M8" s="97" t="s">
        <v>142</v>
      </c>
      <c r="N8" s="98"/>
    </row>
    <row r="9" spans="1:4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66.42</v>
      </c>
      <c r="E10" s="119">
        <v>72</v>
      </c>
      <c r="F10" s="25">
        <f>IF(E10&lt;&gt;0,E10+'Basic Price Adjustment'!$E33,"")</f>
        <v>71.42</v>
      </c>
      <c r="G10" s="129">
        <v>77</v>
      </c>
      <c r="H10" s="25">
        <f>IF(G10&lt;&gt;0,G10+'Basic Price Adjustment'!$E33,"")</f>
        <v>76.42</v>
      </c>
      <c r="I10" s="129">
        <v>82</v>
      </c>
      <c r="J10" s="25">
        <f>IF(I10&lt;&gt;0,I10+'Basic Price Adjustment'!$E33,"")</f>
        <v>81.42</v>
      </c>
      <c r="K10" s="129">
        <v>75</v>
      </c>
      <c r="L10" s="25">
        <f>IF(K10&lt;&gt;0,K10+'Basic Price Adjustment'!$E33,"")</f>
        <v>74.42</v>
      </c>
      <c r="M10" s="129">
        <v>72</v>
      </c>
      <c r="N10" s="25">
        <f>IF(M10&lt;&gt;0,M10+'Basic Price Adjustment'!$E33,"")</f>
        <v>71.42</v>
      </c>
    </row>
    <row r="11" spans="1:44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66.34</v>
      </c>
      <c r="E11" s="119">
        <v>74</v>
      </c>
      <c r="F11" s="21">
        <f>IF(E11&lt;&gt;0,E11+'Basic Price Adjustment'!$E34,"")</f>
        <v>73.34</v>
      </c>
      <c r="G11" s="117">
        <v>78</v>
      </c>
      <c r="H11" s="21">
        <f>IF(G11&lt;&gt;0,G11+'Basic Price Adjustment'!$E34,"")</f>
        <v>77.34</v>
      </c>
      <c r="I11" s="117">
        <v>88</v>
      </c>
      <c r="J11" s="21">
        <f>IF(I11&lt;&gt;0,I11+'Basic Price Adjustment'!$E34,"")</f>
        <v>87.34</v>
      </c>
      <c r="K11" s="117">
        <v>76</v>
      </c>
      <c r="L11" s="21">
        <f>IF(K11&lt;&gt;0,K11+'Basic Price Adjustment'!$E34,"")</f>
        <v>75.34</v>
      </c>
      <c r="M11" s="117">
        <v>74</v>
      </c>
      <c r="N11" s="21">
        <f>IF(M11&lt;&gt;0,M11+'Basic Price Adjustment'!$E34,"")</f>
        <v>73.34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64.239999999999995</v>
      </c>
      <c r="E12" s="119">
        <v>70</v>
      </c>
      <c r="F12" s="22">
        <f>IF(E12&lt;&gt;0,E12+'Basic Price Adjustment'!$E35,"")</f>
        <v>69.239999999999995</v>
      </c>
      <c r="G12" s="117">
        <v>77</v>
      </c>
      <c r="H12" s="22">
        <f>IF(G12&lt;&gt;0,G12+'Basic Price Adjustment'!$E35,"")</f>
        <v>76.239999999999995</v>
      </c>
      <c r="I12" s="117">
        <v>88</v>
      </c>
      <c r="J12" s="22">
        <f>IF(I12&lt;&gt;0,I12+'Basic Price Adjustment'!$E35,"")</f>
        <v>87.24</v>
      </c>
      <c r="K12" s="117">
        <v>77</v>
      </c>
      <c r="L12" s="22">
        <f>IF(K12&lt;&gt;0,K12+'Basic Price Adjustment'!$E35,"")</f>
        <v>76.239999999999995</v>
      </c>
      <c r="M12" s="117">
        <v>74</v>
      </c>
      <c r="N12" s="22">
        <f>IF(M12&lt;&gt;0,M12+'Basic Price Adjustment'!$E35,"")</f>
        <v>73.239999999999995</v>
      </c>
    </row>
    <row r="13" spans="1:44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66.239999999999995</v>
      </c>
      <c r="E13" s="119">
        <v>72</v>
      </c>
      <c r="F13" s="21">
        <f>IF(E13&lt;&gt;0,E13+'Basic Price Adjustment'!$E36,"")</f>
        <v>71.239999999999995</v>
      </c>
      <c r="G13" s="117">
        <v>78</v>
      </c>
      <c r="H13" s="21">
        <f>IF(G13&lt;&gt;0,G13+'Basic Price Adjustment'!$E36,"")</f>
        <v>77.239999999999995</v>
      </c>
      <c r="I13" s="117">
        <v>88</v>
      </c>
      <c r="J13" s="21">
        <f>IF(I13&lt;&gt;0,I13+'Basic Price Adjustment'!$E36,"")</f>
        <v>87.24</v>
      </c>
      <c r="K13" s="117">
        <v>77</v>
      </c>
      <c r="L13" s="21">
        <f>IF(K13&lt;&gt;0,K13+'Basic Price Adjustment'!$E36,"")</f>
        <v>76.239999999999995</v>
      </c>
      <c r="M13" s="117">
        <v>74</v>
      </c>
      <c r="N13" s="21">
        <f>IF(M13&lt;&gt;0,M13+'Basic Price Adjustment'!$E36,"")</f>
        <v>73.239999999999995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66.209999999999994</v>
      </c>
      <c r="E14" s="119">
        <v>73</v>
      </c>
      <c r="F14" s="22">
        <f>IF(E14&lt;&gt;0,E14+'Basic Price Adjustment'!$E37,"")</f>
        <v>72.209999999999994</v>
      </c>
      <c r="G14" s="117">
        <v>77</v>
      </c>
      <c r="H14" s="22">
        <f>IF(G14&lt;&gt;0,G14+'Basic Price Adjustment'!$E37,"")</f>
        <v>76.209999999999994</v>
      </c>
      <c r="I14" s="117">
        <v>88</v>
      </c>
      <c r="J14" s="22">
        <f>IF(I14&lt;&gt;0,I14+'Basic Price Adjustment'!$E37,"")</f>
        <v>87.21</v>
      </c>
      <c r="K14" s="117">
        <v>78</v>
      </c>
      <c r="L14" s="22">
        <f>IF(K14&lt;&gt;0,K14+'Basic Price Adjustment'!$E37,"")</f>
        <v>77.209999999999994</v>
      </c>
      <c r="M14" s="117">
        <v>74</v>
      </c>
      <c r="N14" s="22">
        <f>IF(M14&lt;&gt;0,M14+'Basic Price Adjustment'!$E37,"")</f>
        <v>73.209999999999994</v>
      </c>
    </row>
    <row r="15" spans="1:44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84.22</v>
      </c>
      <c r="E15" s="120">
        <v>76</v>
      </c>
      <c r="F15" s="21">
        <f>IF(E15&lt;&gt;0,E15+'Basic Price Adjustment'!$E38,"")</f>
        <v>75.22</v>
      </c>
      <c r="G15" s="117">
        <v>86</v>
      </c>
      <c r="H15" s="21">
        <f>IF(G15&lt;&gt;0,G15+'Basic Price Adjustment'!$E38,"")</f>
        <v>85.22</v>
      </c>
      <c r="I15" s="117">
        <v>100</v>
      </c>
      <c r="J15" s="21">
        <f>IF(I15&lt;&gt;0,I15+'Basic Price Adjustment'!$E38,"")</f>
        <v>99.22</v>
      </c>
      <c r="K15" s="117">
        <v>84</v>
      </c>
      <c r="L15" s="21">
        <f>IF(K15&lt;&gt;0,K15+'Basic Price Adjustment'!$E38,"")</f>
        <v>83.22</v>
      </c>
      <c r="M15" s="117">
        <v>77</v>
      </c>
      <c r="N15" s="21">
        <f>IF(M15&lt;&gt;0,M15+'Basic Price Adjustment'!$E38,"")</f>
        <v>76.22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74.290000000000006</v>
      </c>
      <c r="E16" s="120">
        <v>73</v>
      </c>
      <c r="F16" s="22">
        <f>IF(E16&lt;&gt;0,E16+'Basic Price Adjustment'!$E39,"")</f>
        <v>72.290000000000006</v>
      </c>
      <c r="G16" s="117">
        <v>80</v>
      </c>
      <c r="H16" s="22">
        <f>IF(G16&lt;&gt;0,G16+'Basic Price Adjustment'!$E39,"")</f>
        <v>79.290000000000006</v>
      </c>
      <c r="I16" s="117">
        <v>88</v>
      </c>
      <c r="J16" s="22">
        <f>IF(I16&lt;&gt;0,I16+'Basic Price Adjustment'!$E39,"")</f>
        <v>87.29</v>
      </c>
      <c r="K16" s="117">
        <v>81</v>
      </c>
      <c r="L16" s="22">
        <f>IF(K16&lt;&gt;0,K16+'Basic Price Adjustment'!$E39,"")</f>
        <v>80.290000000000006</v>
      </c>
      <c r="M16" s="117">
        <v>74</v>
      </c>
      <c r="N16" s="22">
        <f>IF(M16&lt;&gt;0,M16+'Basic Price Adjustment'!$E39,"")</f>
        <v>73.290000000000006</v>
      </c>
    </row>
    <row r="17" spans="1:44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71.05</v>
      </c>
      <c r="E17" s="119">
        <v>77</v>
      </c>
      <c r="F17" s="21">
        <f>IF(E17&lt;&gt;0,E17+'Basic Price Adjustment'!$E40,"")</f>
        <v>76.05</v>
      </c>
      <c r="G17" s="117">
        <v>84</v>
      </c>
      <c r="H17" s="21">
        <f>IF(G17&lt;&gt;0,G17+'Basic Price Adjustment'!$E40,"")</f>
        <v>83.05</v>
      </c>
      <c r="I17" s="117">
        <v>92</v>
      </c>
      <c r="J17" s="21">
        <f>IF(I17&lt;&gt;0,I17+'Basic Price Adjustment'!$E40,"")</f>
        <v>91.05</v>
      </c>
      <c r="K17" s="117">
        <v>85</v>
      </c>
      <c r="L17" s="21">
        <f>IF(K17&lt;&gt;0,K17+'Basic Price Adjustment'!$E40,"")</f>
        <v>84.05</v>
      </c>
      <c r="M17" s="117">
        <v>78</v>
      </c>
      <c r="N17" s="21">
        <f>IF(M17&lt;&gt;0,M17+'Basic Price Adjustment'!$E40,"")</f>
        <v>77.05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77.06</v>
      </c>
      <c r="E18" s="119">
        <v>83</v>
      </c>
      <c r="F18" s="22">
        <f>IF(E18&lt;&gt;0,E18+'Basic Price Adjustment'!$E41,"")</f>
        <v>82.06</v>
      </c>
      <c r="G18" s="117">
        <v>89</v>
      </c>
      <c r="H18" s="22">
        <f>IF(G18&lt;&gt;0,G18+'Basic Price Adjustment'!$E41,"")</f>
        <v>88.06</v>
      </c>
      <c r="I18" s="117">
        <v>103</v>
      </c>
      <c r="J18" s="22">
        <f>IF(I18&lt;&gt;0,I18+'Basic Price Adjustment'!$E41,"")</f>
        <v>102.06</v>
      </c>
      <c r="K18" s="117">
        <v>86</v>
      </c>
      <c r="L18" s="22">
        <f>IF(K18&lt;&gt;0,K18+'Basic Price Adjustment'!$E41,"")</f>
        <v>85.06</v>
      </c>
      <c r="M18" s="117">
        <v>81</v>
      </c>
      <c r="N18" s="22">
        <f>IF(M18&lt;&gt;0,M18+'Basic Price Adjustment'!$E41,"")</f>
        <v>80.06</v>
      </c>
    </row>
    <row r="19" spans="1:44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69.06</v>
      </c>
      <c r="E19" s="119">
        <v>75</v>
      </c>
      <c r="F19" s="21">
        <f>IF(E19&lt;&gt;0,E19+'Basic Price Adjustment'!$E42,"")</f>
        <v>74.06</v>
      </c>
      <c r="G19" s="117">
        <v>84</v>
      </c>
      <c r="H19" s="21">
        <f>IF(G19&lt;&gt;0,G19+'Basic Price Adjustment'!$E42,"")</f>
        <v>83.06</v>
      </c>
      <c r="I19" s="117">
        <v>92</v>
      </c>
      <c r="J19" s="21">
        <f>IF(I19&lt;&gt;0,I19+'Basic Price Adjustment'!$E42,"")</f>
        <v>91.06</v>
      </c>
      <c r="K19" s="117">
        <v>81</v>
      </c>
      <c r="L19" s="21">
        <f>IF(K19&lt;&gt;0,K19+'Basic Price Adjustment'!$E42,"")</f>
        <v>80.06</v>
      </c>
      <c r="M19" s="117">
        <v>77</v>
      </c>
      <c r="N19" s="21">
        <f>IF(M19&lt;&gt;0,M19+'Basic Price Adjustment'!$E42,"")</f>
        <v>76.06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87.08</v>
      </c>
      <c r="E20" s="119">
        <v>82</v>
      </c>
      <c r="F20" s="22">
        <f>IF(E20&lt;&gt;0,E20+'Basic Price Adjustment'!$E43,"")</f>
        <v>81.08</v>
      </c>
      <c r="G20" s="117">
        <v>89</v>
      </c>
      <c r="H20" s="22">
        <f>IF(G20&lt;&gt;0,G20+'Basic Price Adjustment'!$E43,"")</f>
        <v>88.08</v>
      </c>
      <c r="I20" s="117">
        <v>100</v>
      </c>
      <c r="J20" s="22">
        <f>IF(I20&lt;&gt;0,I20+'Basic Price Adjustment'!$E43,"")</f>
        <v>99.08</v>
      </c>
      <c r="K20" s="117">
        <v>91</v>
      </c>
      <c r="L20" s="22">
        <f>IF(K20&lt;&gt;0,K20+'Basic Price Adjustment'!$E43,"")</f>
        <v>90.08</v>
      </c>
      <c r="M20" s="117">
        <v>84</v>
      </c>
      <c r="N20" s="22">
        <f>IF(M20&lt;&gt;0,M20+'Basic Price Adjustment'!$E43,"")</f>
        <v>83.08</v>
      </c>
    </row>
    <row r="21" spans="1:44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97.82</v>
      </c>
      <c r="E21" s="120"/>
      <c r="F21" s="21" t="str">
        <f>IF(E21&lt;&gt;0,E21+'Basic Price Adjustment'!$E44,"")</f>
        <v/>
      </c>
      <c r="G21" s="120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>
        <v>104</v>
      </c>
      <c r="L21" s="21">
        <f>IF(K21&lt;&gt;0,K21+'Basic Price Adjustment'!$E44,"")</f>
        <v>102.82</v>
      </c>
      <c r="M21" s="117">
        <v>105</v>
      </c>
      <c r="N21" s="21">
        <f>IF(M21&lt;&gt;0,M21+'Basic Price Adjustment'!$E44,"")</f>
        <v>103.82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103.89</v>
      </c>
      <c r="E22" s="120"/>
      <c r="F22" s="22" t="str">
        <f>IF(E22&lt;&gt;0,E22+'Basic Price Adjustment'!$E45,"")</f>
        <v/>
      </c>
      <c r="G22" s="120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>
        <v>104</v>
      </c>
      <c r="L22" s="22">
        <f>IF(K22&lt;&gt;0,K22+'Basic Price Adjustment'!$E45,"")</f>
        <v>102.89</v>
      </c>
      <c r="M22" s="117">
        <v>105</v>
      </c>
      <c r="N22" s="22">
        <f>IF(M22&lt;&gt;0,M22+'Basic Price Adjustment'!$E45,"")</f>
        <v>103.89</v>
      </c>
    </row>
    <row r="23" spans="1:44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90.87</v>
      </c>
      <c r="E23" s="120">
        <v>97</v>
      </c>
      <c r="F23" s="21">
        <f>IF(E23&lt;&gt;0,E23+'Basic Price Adjustment'!$E46,"")</f>
        <v>95.87</v>
      </c>
      <c r="G23" s="117">
        <v>102</v>
      </c>
      <c r="H23" s="21">
        <f>IF(G23&lt;&gt;0,G23+'Basic Price Adjustment'!$E46,"")</f>
        <v>100.87</v>
      </c>
      <c r="I23" s="117">
        <v>102</v>
      </c>
      <c r="J23" s="21">
        <f>IF(I23&lt;&gt;0,I23+'Basic Price Adjustment'!$E46,"")</f>
        <v>100.87</v>
      </c>
      <c r="K23" s="117">
        <v>104</v>
      </c>
      <c r="L23" s="21">
        <f>IF(K23&lt;&gt;0,K23+'Basic Price Adjustment'!$E46,"")</f>
        <v>102.87</v>
      </c>
      <c r="M23" s="117">
        <v>105</v>
      </c>
      <c r="N23" s="21">
        <f>IF(M23&lt;&gt;0,M23+'Basic Price Adjustment'!$E46,"")</f>
        <v>103.87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96.84</v>
      </c>
      <c r="E24" s="120"/>
      <c r="F24" s="22" t="str">
        <f>IF(E24&lt;&gt;0,E24+'Basic Price Adjustment'!$E47,"")</f>
        <v/>
      </c>
      <c r="G24" s="120"/>
      <c r="H24" s="22" t="str">
        <f>IF(G24&lt;&gt;0,G24+'Basic Price Adjustment'!$E47,"")</f>
        <v/>
      </c>
      <c r="I24" s="117">
        <v>104</v>
      </c>
      <c r="J24" s="22">
        <f>IF(I24&lt;&gt;0,I24+'Basic Price Adjustment'!$E47,"")</f>
        <v>102.84</v>
      </c>
      <c r="K24" s="117">
        <v>104</v>
      </c>
      <c r="L24" s="22">
        <f>IF(K24&lt;&gt;0,K24+'Basic Price Adjustment'!$E47,"")</f>
        <v>102.84</v>
      </c>
      <c r="M24" s="117">
        <v>105</v>
      </c>
      <c r="N24" s="22">
        <f>IF(M24&lt;&gt;0,M24+'Basic Price Adjustment'!$E47,"")</f>
        <v>103.84</v>
      </c>
    </row>
    <row r="25" spans="1:44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84.14</v>
      </c>
      <c r="E25" s="120">
        <v>78</v>
      </c>
      <c r="F25" s="21">
        <f>IF(E25&lt;&gt;0,E25+'Basic Price Adjustment'!$E48,"")</f>
        <v>77.14</v>
      </c>
      <c r="G25" s="117">
        <v>84</v>
      </c>
      <c r="H25" s="21">
        <f>IF(G25&lt;&gt;0,G25+'Basic Price Adjustment'!$E48,"")</f>
        <v>83.14</v>
      </c>
      <c r="I25" s="117">
        <v>96</v>
      </c>
      <c r="J25" s="21">
        <f>IF(I25&lt;&gt;0,I25+'Basic Price Adjustment'!$E48,"")</f>
        <v>95.14</v>
      </c>
      <c r="K25" s="117">
        <v>81</v>
      </c>
      <c r="L25" s="21">
        <f>IF(K25&lt;&gt;0,K25+'Basic Price Adjustment'!$E48,"")</f>
        <v>80.14</v>
      </c>
      <c r="M25" s="117">
        <v>80</v>
      </c>
      <c r="N25" s="21">
        <f>IF(M25&lt;&gt;0,M25+'Basic Price Adjustment'!$E48,"")</f>
        <v>79.14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97.14</v>
      </c>
      <c r="E26" s="120">
        <v>85</v>
      </c>
      <c r="F26" s="22">
        <f>IF(E26&lt;&gt;0,E26+'Basic Price Adjustment'!$E49,"")</f>
        <v>84.14</v>
      </c>
      <c r="G26" s="117">
        <v>91</v>
      </c>
      <c r="H26" s="22">
        <f>IF(G26&lt;&gt;0,G26+'Basic Price Adjustment'!$E49,"")</f>
        <v>90.14</v>
      </c>
      <c r="I26" s="117">
        <v>102</v>
      </c>
      <c r="J26" s="22">
        <f>IF(I26&lt;&gt;0,I26+'Basic Price Adjustment'!$E49,"")</f>
        <v>101.14</v>
      </c>
      <c r="K26" s="117">
        <v>90</v>
      </c>
      <c r="L26" s="22">
        <f>IF(K26&lt;&gt;0,K26+'Basic Price Adjustment'!$E49,"")</f>
        <v>89.14</v>
      </c>
      <c r="M26" s="117">
        <v>85</v>
      </c>
      <c r="N26" s="22">
        <f>IF(M26&lt;&gt;0,M26+'Basic Price Adjustment'!$E49,"")</f>
        <v>84.14</v>
      </c>
    </row>
    <row r="27" spans="1:44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26"/>
      <c r="L27" s="21" t="str">
        <f>IF(K27&lt;&gt;0,K27+'Basic Price Adjustment'!$E50,"")</f>
        <v/>
      </c>
      <c r="M27" s="126"/>
      <c r="N27" s="21" t="str">
        <f>IF(M27&lt;&gt;0,M27+'Basic Price Adjustment'!$E50,"")</f>
        <v/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26"/>
      <c r="L28" s="26" t="str">
        <f>IF(K28&lt;&gt;0,K28+'Basic Price Adjustment'!$E51,"")</f>
        <v/>
      </c>
      <c r="M28" s="126"/>
      <c r="N28" s="26" t="str">
        <f>IF(M28&lt;&gt;0,M28+'Basic Price Adjustment'!$E51,"")</f>
        <v/>
      </c>
    </row>
  </sheetData>
  <mergeCells count="29">
    <mergeCell ref="K8:L8"/>
    <mergeCell ref="G8:H8"/>
    <mergeCell ref="G6:H6"/>
    <mergeCell ref="C8:D8"/>
    <mergeCell ref="M6:N6"/>
    <mergeCell ref="G7:H7"/>
    <mergeCell ref="A3:A8"/>
    <mergeCell ref="B3:B4"/>
    <mergeCell ref="B5:B6"/>
    <mergeCell ref="I8:J8"/>
    <mergeCell ref="I7:J7"/>
    <mergeCell ref="I6:J6"/>
    <mergeCell ref="E7:F7"/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4"/>
      <c r="B4" s="165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64"/>
      <c r="B5" s="166" t="s">
        <v>11</v>
      </c>
      <c r="C5" s="174" t="s">
        <v>126</v>
      </c>
      <c r="D5" s="175"/>
      <c r="E5" s="175"/>
      <c r="F5" s="176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91" t="s">
        <v>246</v>
      </c>
      <c r="H6" s="91"/>
      <c r="I6" s="91" t="s">
        <v>46</v>
      </c>
      <c r="J6" s="80"/>
    </row>
    <row r="7" spans="1:10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92" t="s">
        <v>133</v>
      </c>
      <c r="H7" s="93"/>
      <c r="I7" s="92" t="s">
        <v>47</v>
      </c>
      <c r="J7" s="93"/>
    </row>
    <row r="8" spans="1:10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76" t="s">
        <v>134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78.36</v>
      </c>
      <c r="E10" s="129">
        <v>77.27</v>
      </c>
      <c r="F10" s="25">
        <f>IF(E10&lt;&gt;0,E10+'Basic Price Adjustment'!$E33,"")</f>
        <v>76.69</v>
      </c>
      <c r="G10" s="129"/>
      <c r="H10" s="25" t="str">
        <f>IF(G10&lt;&gt;0,G10+'Basic Price Adjustment'!$E33,"")</f>
        <v/>
      </c>
      <c r="I10" s="129">
        <v>85.75</v>
      </c>
      <c r="J10" s="25">
        <f>IF(I10&lt;&gt;0,I10+'Basic Price Adjustment'!$E33,"")</f>
        <v>85.17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79.23</v>
      </c>
      <c r="E11" s="117">
        <v>78.22</v>
      </c>
      <c r="F11" s="21">
        <f>IF(E11&lt;&gt;0,E11+'Basic Price Adjustment'!$E34,"")</f>
        <v>77.56</v>
      </c>
      <c r="G11" s="117"/>
      <c r="H11" s="21" t="str">
        <f>IF(G11&lt;&gt;0,G11+'Basic Price Adjustment'!$E34,"")</f>
        <v/>
      </c>
      <c r="I11" s="117">
        <v>85.75</v>
      </c>
      <c r="J11" s="21">
        <f>IF(I11&lt;&gt;0,I11+'Basic Price Adjustment'!$E34,"")</f>
        <v>85.09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79.959999999999994</v>
      </c>
      <c r="E12" s="117">
        <v>80.12</v>
      </c>
      <c r="F12" s="22">
        <f>IF(E12&lt;&gt;0,E12+'Basic Price Adjustment'!$E35,"")</f>
        <v>79.36</v>
      </c>
      <c r="G12" s="117">
        <v>92</v>
      </c>
      <c r="H12" s="22">
        <f>IF(G12&lt;&gt;0,G12+'Basic Price Adjustment'!$E35,"")</f>
        <v>91.24</v>
      </c>
      <c r="I12" s="117">
        <v>90</v>
      </c>
      <c r="J12" s="22">
        <f>IF(I12&lt;&gt;0,I12+'Basic Price Adjustment'!$E35,"")</f>
        <v>89.24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79.959999999999994</v>
      </c>
      <c r="E13" s="117">
        <v>80.12</v>
      </c>
      <c r="F13" s="21">
        <f>IF(E13&lt;&gt;0,E13+'Basic Price Adjustment'!$E36,"")</f>
        <v>79.36</v>
      </c>
      <c r="G13" s="117">
        <v>92</v>
      </c>
      <c r="H13" s="21">
        <f>IF(G13&lt;&gt;0,G13+'Basic Price Adjustment'!$E36,"")</f>
        <v>91.24</v>
      </c>
      <c r="I13" s="117">
        <v>90</v>
      </c>
      <c r="J13" s="21">
        <f>IF(I13&lt;&gt;0,I13+'Basic Price Adjustment'!$E36,"")</f>
        <v>89.24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80.599999999999994</v>
      </c>
      <c r="E14" s="117">
        <v>82.83</v>
      </c>
      <c r="F14" s="22">
        <f>IF(E14&lt;&gt;0,E14+'Basic Price Adjustment'!$E37,"")</f>
        <v>82.039999999999992</v>
      </c>
      <c r="G14" s="117">
        <v>92</v>
      </c>
      <c r="H14" s="22">
        <f>IF(G14&lt;&gt;0,G14+'Basic Price Adjustment'!$E37,"")</f>
        <v>91.21</v>
      </c>
      <c r="I14" s="117">
        <v>90</v>
      </c>
      <c r="J14" s="22">
        <f>IF(I14&lt;&gt;0,I14+'Basic Price Adjustment'!$E37,"")</f>
        <v>89.21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90.44</v>
      </c>
      <c r="E15" s="117">
        <v>89.57</v>
      </c>
      <c r="F15" s="21">
        <f>IF(E15&lt;&gt;0,E15+'Basic Price Adjustment'!$E38,"")</f>
        <v>88.789999999999992</v>
      </c>
      <c r="G15" s="117"/>
      <c r="H15" s="21" t="str">
        <f>IF(G15&lt;&gt;0,G15+'Basic Price Adjustment'!$E38,"")</f>
        <v/>
      </c>
      <c r="I15" s="117">
        <v>101</v>
      </c>
      <c r="J15" s="21">
        <f>IF(I15&lt;&gt;0,I15+'Basic Price Adjustment'!$E38,"")</f>
        <v>100.22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82.830000000000013</v>
      </c>
      <c r="E16" s="117">
        <v>80.45</v>
      </c>
      <c r="F16" s="22">
        <f>IF(E16&lt;&gt;0,E16+'Basic Price Adjustment'!$E39,"")</f>
        <v>79.740000000000009</v>
      </c>
      <c r="G16" s="117"/>
      <c r="H16" s="22" t="str">
        <f>IF(G16&lt;&gt;0,G16+'Basic Price Adjustment'!$E39,"")</f>
        <v/>
      </c>
      <c r="I16" s="117">
        <v>90.5</v>
      </c>
      <c r="J16" s="22">
        <f>IF(I16&lt;&gt;0,I16+'Basic Price Adjustment'!$E39,"")</f>
        <v>89.79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87.149999999999991</v>
      </c>
      <c r="E17" s="117">
        <v>87.7</v>
      </c>
      <c r="F17" s="21">
        <f>IF(E17&lt;&gt;0,E17+'Basic Price Adjustment'!$E40,"")</f>
        <v>86.75</v>
      </c>
      <c r="G17" s="117">
        <v>102</v>
      </c>
      <c r="H17" s="21">
        <f>IF(G17&lt;&gt;0,G17+'Basic Price Adjustment'!$E40,"")</f>
        <v>101.05</v>
      </c>
      <c r="I17" s="117">
        <v>99</v>
      </c>
      <c r="J17" s="21">
        <f>IF(I17&lt;&gt;0,I17+'Basic Price Adjustment'!$E40,"")</f>
        <v>98.05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96.63</v>
      </c>
      <c r="E18" s="117">
        <v>93.17</v>
      </c>
      <c r="F18" s="22">
        <f>IF(E18&lt;&gt;0,E18+'Basic Price Adjustment'!$E41,"")</f>
        <v>92.23</v>
      </c>
      <c r="G18" s="117"/>
      <c r="H18" s="22" t="str">
        <f>IF(G18&lt;&gt;0,G18+'Basic Price Adjustment'!$E41,"")</f>
        <v/>
      </c>
      <c r="I18" s="117">
        <v>106</v>
      </c>
      <c r="J18" s="22">
        <f>IF(I18&lt;&gt;0,I18+'Basic Price Adjustment'!$E41,"")</f>
        <v>105.06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87.16</v>
      </c>
      <c r="E19" s="117">
        <v>87.7</v>
      </c>
      <c r="F19" s="21">
        <f>IF(E19&lt;&gt;0,E19+'Basic Price Adjustment'!$E42,"")</f>
        <v>86.76</v>
      </c>
      <c r="G19" s="117">
        <v>102</v>
      </c>
      <c r="H19" s="21">
        <f>IF(G19&lt;&gt;0,G19+'Basic Price Adjustment'!$E42,"")</f>
        <v>101.06</v>
      </c>
      <c r="I19" s="117">
        <v>99</v>
      </c>
      <c r="J19" s="21">
        <f>IF(I19&lt;&gt;0,I19+'Basic Price Adjustment'!$E42,"")</f>
        <v>98.06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96.649999999999991</v>
      </c>
      <c r="E20" s="117">
        <v>95.9</v>
      </c>
      <c r="F20" s="22">
        <f>IF(E20&lt;&gt;0,E20+'Basic Price Adjustment'!$E43,"")</f>
        <v>94.98</v>
      </c>
      <c r="G20" s="117"/>
      <c r="H20" s="22" t="str">
        <f>IF(G20&lt;&gt;0,G20+'Basic Price Adjustment'!$E43,"")</f>
        <v/>
      </c>
      <c r="I20" s="117">
        <v>106</v>
      </c>
      <c r="J20" s="22">
        <f>IF(I20&lt;&gt;0,I20+'Basic Price Adjustment'!$E43,"")</f>
        <v>105.08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117.72999999999999</v>
      </c>
      <c r="E21" s="117">
        <v>118.91</v>
      </c>
      <c r="F21" s="21">
        <f>IF(E21&lt;&gt;0,E21+'Basic Price Adjustment'!$E44,"")</f>
        <v>117.72999999999999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117.84</v>
      </c>
      <c r="E22" s="117">
        <v>118.95</v>
      </c>
      <c r="F22" s="22">
        <f>IF(E22&lt;&gt;0,E22+'Basic Price Adjustment'!$E45,"")</f>
        <v>117.84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112.81</v>
      </c>
      <c r="E23" s="117">
        <v>103.94</v>
      </c>
      <c r="F23" s="21">
        <f>IF(E23&lt;&gt;0,E23+'Basic Price Adjustment'!$E46,"")</f>
        <v>102.81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117.76</v>
      </c>
      <c r="E24" s="117">
        <v>118.92</v>
      </c>
      <c r="F24" s="22">
        <f>IF(E24&lt;&gt;0,E24+'Basic Price Adjustment'!$E47,"")</f>
        <v>117.76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95.36</v>
      </c>
      <c r="E25" s="117">
        <v>96.22</v>
      </c>
      <c r="F25" s="21">
        <f>IF(E25&lt;&gt;0,E25+'Basic Price Adjustment'!$E48,"")</f>
        <v>95.36</v>
      </c>
      <c r="G25" s="117"/>
      <c r="H25" s="21" t="str">
        <f>IF(G25&lt;&gt;0,G25+'Basic Price Adjustment'!$E48,"")</f>
        <v/>
      </c>
      <c r="I25" s="117">
        <v>105.5</v>
      </c>
      <c r="J25" s="21">
        <f>IF(I25&lt;&gt;0,I25+'Basic Price Adjustment'!$E48,"")</f>
        <v>104.64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95.36</v>
      </c>
      <c r="E26" s="117">
        <v>96.22</v>
      </c>
      <c r="F26" s="22">
        <f>IF(E26&lt;&gt;0,E26+'Basic Price Adjustment'!$E49,"")</f>
        <v>95.36</v>
      </c>
      <c r="G26" s="117"/>
      <c r="H26" s="22" t="str">
        <f>IF(G26&lt;&gt;0,G26+'Basic Price Adjustment'!$E49,"")</f>
        <v/>
      </c>
      <c r="I26" s="117">
        <v>105.5</v>
      </c>
      <c r="J26" s="22">
        <f>IF(I26&lt;&gt;0,I26+'Basic Price Adjustment'!$E49,"")</f>
        <v>104.64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1" customWidth="1"/>
    <col min="9" max="10" width="11.7109375" style="1" hidden="1" customWidth="1"/>
    <col min="11" max="12" width="11.7109375" style="1" customWidth="1"/>
    <col min="13" max="16" width="11.7109375" style="3" bestFit="1" customWidth="1"/>
    <col min="17" max="22" width="11.7109375" style="1" customWidth="1"/>
    <col min="23" max="16384" width="9.140625" style="3"/>
  </cols>
  <sheetData>
    <row r="2" spans="1:22" ht="15" customHeight="1" thickBot="1" x14ac:dyDescent="0.25">
      <c r="C2" s="155"/>
      <c r="D2" s="155"/>
      <c r="E2" s="155"/>
      <c r="F2" s="155"/>
      <c r="G2" s="155" t="s">
        <v>301</v>
      </c>
      <c r="H2" s="155"/>
      <c r="M2" s="200" t="s">
        <v>299</v>
      </c>
      <c r="N2" s="200"/>
      <c r="O2" s="137"/>
      <c r="P2" s="137"/>
      <c r="Q2" s="155" t="s">
        <v>298</v>
      </c>
      <c r="R2" s="155"/>
      <c r="S2" s="155"/>
      <c r="T2" s="155"/>
      <c r="U2" s="155"/>
      <c r="V2" s="155"/>
    </row>
    <row r="3" spans="1:22" s="27" customFormat="1" ht="30" customHeight="1" x14ac:dyDescent="0.2">
      <c r="A3" s="163" t="s">
        <v>10</v>
      </c>
      <c r="B3" s="163" t="s">
        <v>245</v>
      </c>
      <c r="C3" s="174">
        <v>203375</v>
      </c>
      <c r="D3" s="175"/>
      <c r="E3" s="175"/>
      <c r="F3" s="176"/>
      <c r="G3" s="174">
        <v>200095</v>
      </c>
      <c r="H3" s="175"/>
      <c r="I3" s="175"/>
      <c r="J3" s="175"/>
      <c r="K3" s="175"/>
      <c r="L3" s="176"/>
      <c r="M3" s="58">
        <v>205613</v>
      </c>
      <c r="N3" s="52"/>
      <c r="O3" s="59"/>
      <c r="P3" s="59"/>
      <c r="Q3" s="58">
        <v>203089</v>
      </c>
      <c r="R3" s="59"/>
      <c r="S3" s="59"/>
      <c r="T3" s="59"/>
      <c r="U3" s="59"/>
      <c r="V3" s="52"/>
    </row>
    <row r="4" spans="1:22" s="27" customFormat="1" ht="30" customHeight="1" thickBot="1" x14ac:dyDescent="0.25">
      <c r="A4" s="164"/>
      <c r="B4" s="165"/>
      <c r="C4" s="178"/>
      <c r="D4" s="187"/>
      <c r="E4" s="178"/>
      <c r="F4" s="187"/>
      <c r="G4" s="168"/>
      <c r="H4" s="177"/>
      <c r="I4" s="177"/>
      <c r="J4" s="177"/>
      <c r="K4" s="177"/>
      <c r="L4" s="169"/>
      <c r="M4" s="63"/>
      <c r="N4" s="64"/>
      <c r="O4" s="65"/>
      <c r="P4" s="80"/>
      <c r="Q4" s="60"/>
      <c r="R4" s="61"/>
      <c r="S4" s="61"/>
      <c r="T4" s="61"/>
      <c r="U4" s="61"/>
      <c r="V4" s="62"/>
    </row>
    <row r="5" spans="1:22" s="27" customFormat="1" ht="30" customHeight="1" thickBot="1" x14ac:dyDescent="0.25">
      <c r="A5" s="164"/>
      <c r="B5" s="166" t="s">
        <v>11</v>
      </c>
      <c r="C5" s="197" t="s">
        <v>60</v>
      </c>
      <c r="D5" s="198"/>
      <c r="E5" s="198"/>
      <c r="F5" s="199"/>
      <c r="G5" s="174" t="s">
        <v>53</v>
      </c>
      <c r="H5" s="175"/>
      <c r="I5" s="175"/>
      <c r="J5" s="175"/>
      <c r="K5" s="175"/>
      <c r="L5" s="176"/>
      <c r="M5" s="66" t="s">
        <v>27</v>
      </c>
      <c r="N5" s="67"/>
      <c r="O5" s="81"/>
      <c r="P5" s="82"/>
      <c r="Q5" s="58" t="s">
        <v>28</v>
      </c>
      <c r="R5" s="59"/>
      <c r="S5" s="59"/>
      <c r="T5" s="59"/>
      <c r="U5" s="59"/>
      <c r="V5" s="52"/>
    </row>
    <row r="6" spans="1:22" s="27" customFormat="1" ht="30" customHeight="1" thickBot="1" x14ac:dyDescent="0.25">
      <c r="A6" s="164"/>
      <c r="B6" s="167"/>
      <c r="C6" s="172" t="s">
        <v>123</v>
      </c>
      <c r="D6" s="173"/>
      <c r="E6" s="172" t="s">
        <v>49</v>
      </c>
      <c r="F6" s="173"/>
      <c r="G6" s="168" t="s">
        <v>55</v>
      </c>
      <c r="H6" s="169"/>
      <c r="I6" s="168" t="s">
        <v>54</v>
      </c>
      <c r="J6" s="169"/>
      <c r="K6" s="168" t="s">
        <v>56</v>
      </c>
      <c r="L6" s="169"/>
      <c r="M6" s="172" t="s">
        <v>31</v>
      </c>
      <c r="N6" s="173"/>
      <c r="O6" s="172" t="s">
        <v>32</v>
      </c>
      <c r="P6" s="173"/>
      <c r="Q6" s="172" t="s">
        <v>40</v>
      </c>
      <c r="R6" s="173"/>
      <c r="S6" s="172" t="s">
        <v>41</v>
      </c>
      <c r="T6" s="173"/>
      <c r="U6" s="174" t="s">
        <v>49</v>
      </c>
      <c r="V6" s="176"/>
    </row>
    <row r="7" spans="1:22" ht="20.100000000000001" customHeight="1" x14ac:dyDescent="0.2">
      <c r="A7" s="164"/>
      <c r="B7" s="23" t="s">
        <v>15</v>
      </c>
      <c r="C7" s="182" t="s">
        <v>135</v>
      </c>
      <c r="D7" s="183"/>
      <c r="E7" s="182" t="s">
        <v>326</v>
      </c>
      <c r="F7" s="183"/>
      <c r="G7" s="170" t="s">
        <v>20</v>
      </c>
      <c r="H7" s="171"/>
      <c r="I7" s="170" t="s">
        <v>19</v>
      </c>
      <c r="J7" s="171"/>
      <c r="K7" s="170" t="s">
        <v>21</v>
      </c>
      <c r="L7" s="171"/>
      <c r="M7" s="182" t="s">
        <v>42</v>
      </c>
      <c r="N7" s="183"/>
      <c r="O7" s="182" t="s">
        <v>89</v>
      </c>
      <c r="P7" s="183"/>
      <c r="Q7" s="182" t="s">
        <v>43</v>
      </c>
      <c r="R7" s="183"/>
      <c r="S7" s="182" t="s">
        <v>16</v>
      </c>
      <c r="T7" s="183"/>
      <c r="U7" s="182"/>
      <c r="V7" s="183"/>
    </row>
    <row r="8" spans="1:22" ht="20.100000000000001" customHeight="1" thickBot="1" x14ac:dyDescent="0.25">
      <c r="A8" s="165"/>
      <c r="B8" s="24"/>
      <c r="C8" s="184" t="s">
        <v>136</v>
      </c>
      <c r="D8" s="185"/>
      <c r="E8" s="184" t="s">
        <v>327</v>
      </c>
      <c r="F8" s="185"/>
      <c r="G8" s="180" t="s">
        <v>58</v>
      </c>
      <c r="H8" s="181"/>
      <c r="I8" s="180" t="s">
        <v>57</v>
      </c>
      <c r="J8" s="181"/>
      <c r="K8" s="180" t="s">
        <v>59</v>
      </c>
      <c r="L8" s="181"/>
      <c r="M8" s="184" t="s">
        <v>37</v>
      </c>
      <c r="N8" s="185"/>
      <c r="O8" s="184" t="s">
        <v>100</v>
      </c>
      <c r="P8" s="185"/>
      <c r="Q8" s="184" t="s">
        <v>44</v>
      </c>
      <c r="R8" s="185"/>
      <c r="S8" s="184" t="s">
        <v>45</v>
      </c>
      <c r="T8" s="185"/>
      <c r="U8" s="76"/>
      <c r="V8" s="77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81.42</v>
      </c>
      <c r="E10" s="129">
        <v>85.5</v>
      </c>
      <c r="F10" s="25">
        <f>IF(E10&lt;&gt;0,E10+'Basic Price Adjustment'!$E33,"")</f>
        <v>84.92</v>
      </c>
      <c r="G10" s="129">
        <v>73.69</v>
      </c>
      <c r="H10" s="25">
        <f>IF(G10&lt;&gt;0,G10+'Basic Price Adjustment'!$E33,"")</f>
        <v>73.11</v>
      </c>
      <c r="I10" s="28"/>
      <c r="J10" s="25" t="str">
        <f>IF(I10&lt;&gt;0,I10+'Basic Price Adjustment'!$E33,"")</f>
        <v/>
      </c>
      <c r="K10" s="119">
        <v>74.430000000000007</v>
      </c>
      <c r="L10" s="25">
        <f>IF(K10&lt;&gt;0,K10+'Basic Price Adjustment'!$E33,"")</f>
        <v>73.850000000000009</v>
      </c>
      <c r="M10" s="129">
        <v>72</v>
      </c>
      <c r="N10" s="25">
        <f>IF(M10&lt;&gt;0,M10+'Basic Price Adjustment'!$E33,"")</f>
        <v>71.42</v>
      </c>
      <c r="O10" s="129">
        <v>62</v>
      </c>
      <c r="P10" s="25">
        <f>IF(O10&lt;&gt;0,O10+'Basic Price Adjustment'!$E33,"")</f>
        <v>61.42</v>
      </c>
      <c r="Q10" s="129">
        <v>86.5</v>
      </c>
      <c r="R10" s="25">
        <f>IF(Q10&lt;&gt;0,Q10+'Basic Price Adjustment'!$E33,"")</f>
        <v>85.92</v>
      </c>
      <c r="S10" s="129">
        <v>86.5</v>
      </c>
      <c r="T10" s="25">
        <f>IF(S10&lt;&gt;0,S10+'Basic Price Adjustment'!$E33,"")</f>
        <v>85.92</v>
      </c>
      <c r="U10" s="129">
        <v>91</v>
      </c>
      <c r="V10" s="25">
        <f>IF(U10&lt;&gt;0,U10+'Basic Price Adjustment'!$E33,"")</f>
        <v>90.42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87.34</v>
      </c>
      <c r="E11" s="117">
        <v>88.75</v>
      </c>
      <c r="F11" s="21">
        <f>IF(E11&lt;&gt;0,E11+'Basic Price Adjustment'!$E34,"")</f>
        <v>88.09</v>
      </c>
      <c r="G11" s="117">
        <v>77.88</v>
      </c>
      <c r="H11" s="21">
        <f>IF(G11&lt;&gt;0,G11+'Basic Price Adjustment'!$E34,"")</f>
        <v>77.22</v>
      </c>
      <c r="I11" s="29"/>
      <c r="J11" s="21" t="str">
        <f>IF(I11&lt;&gt;0,I11+'Basic Price Adjustment'!$E34,"")</f>
        <v/>
      </c>
      <c r="K11" s="119">
        <v>78.36</v>
      </c>
      <c r="L11" s="21">
        <f>IF(K11&lt;&gt;0,K11+'Basic Price Adjustment'!$E34,"")</f>
        <v>77.7</v>
      </c>
      <c r="M11" s="117">
        <v>79</v>
      </c>
      <c r="N11" s="21">
        <f>IF(M11&lt;&gt;0,M11+'Basic Price Adjustment'!$E34,"")</f>
        <v>78.34</v>
      </c>
      <c r="O11" s="117">
        <v>68</v>
      </c>
      <c r="P11" s="21">
        <f>IF(O11&lt;&gt;0,O11+'Basic Price Adjustment'!$E34,"")</f>
        <v>67.34</v>
      </c>
      <c r="Q11" s="117">
        <v>86.5</v>
      </c>
      <c r="R11" s="21">
        <f>IF(Q11&lt;&gt;0,Q11+'Basic Price Adjustment'!$E34,"")</f>
        <v>85.84</v>
      </c>
      <c r="S11" s="117">
        <v>86.5</v>
      </c>
      <c r="T11" s="21">
        <f>IF(S11&lt;&gt;0,S11+'Basic Price Adjustment'!$E34,"")</f>
        <v>85.84</v>
      </c>
      <c r="U11" s="117">
        <v>94</v>
      </c>
      <c r="V11" s="21">
        <f>IF(U11&lt;&gt;0,U11+'Basic Price Adjustment'!$E34,"")</f>
        <v>93.34</v>
      </c>
    </row>
    <row r="12" spans="1:22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87.24</v>
      </c>
      <c r="E12" s="117">
        <v>88</v>
      </c>
      <c r="F12" s="22">
        <f>IF(E12&lt;&gt;0,E12+'Basic Price Adjustment'!$E35,"")</f>
        <v>87.24</v>
      </c>
      <c r="G12" s="117">
        <v>78.16</v>
      </c>
      <c r="H12" s="22">
        <f>IF(G12&lt;&gt;0,G12+'Basic Price Adjustment'!$E35,"")</f>
        <v>77.399999999999991</v>
      </c>
      <c r="I12" s="30"/>
      <c r="J12" s="22" t="str">
        <f>IF(I12&lt;&gt;0,I12+'Basic Price Adjustment'!$E35,"")</f>
        <v/>
      </c>
      <c r="K12" s="119">
        <v>78.3</v>
      </c>
      <c r="L12" s="22">
        <f>IF(K12&lt;&gt;0,K12+'Basic Price Adjustment'!$E35,"")</f>
        <v>77.539999999999992</v>
      </c>
      <c r="M12" s="117">
        <v>77</v>
      </c>
      <c r="N12" s="22">
        <f>IF(M12&lt;&gt;0,M12+'Basic Price Adjustment'!$E35,"")</f>
        <v>76.239999999999995</v>
      </c>
      <c r="O12" s="117">
        <v>66</v>
      </c>
      <c r="P12" s="22">
        <f>IF(O12&lt;&gt;0,O12+'Basic Price Adjustment'!$E35,"")</f>
        <v>65.239999999999995</v>
      </c>
      <c r="Q12" s="117">
        <v>88</v>
      </c>
      <c r="R12" s="22">
        <f>IF(Q12&lt;&gt;0,Q12+'Basic Price Adjustment'!$E35,"")</f>
        <v>87.24</v>
      </c>
      <c r="S12" s="117">
        <v>88</v>
      </c>
      <c r="T12" s="22">
        <f>IF(S12&lt;&gt;0,S12+'Basic Price Adjustment'!$E35,"")</f>
        <v>87.24</v>
      </c>
      <c r="U12" s="117">
        <v>94</v>
      </c>
      <c r="V12" s="22">
        <f>IF(U12&lt;&gt;0,U12+'Basic Price Adjustment'!$E35,"")</f>
        <v>93.24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87.24</v>
      </c>
      <c r="E13" s="117">
        <v>88</v>
      </c>
      <c r="F13" s="21">
        <f>IF(E13&lt;&gt;0,E13+'Basic Price Adjustment'!$E36,"")</f>
        <v>87.24</v>
      </c>
      <c r="G13" s="117">
        <v>78.16</v>
      </c>
      <c r="H13" s="21">
        <f>IF(G13&lt;&gt;0,G13+'Basic Price Adjustment'!$E36,"")</f>
        <v>77.399999999999991</v>
      </c>
      <c r="I13" s="29"/>
      <c r="J13" s="21" t="str">
        <f>IF(I13&lt;&gt;0,I13+'Basic Price Adjustment'!$E36,"")</f>
        <v/>
      </c>
      <c r="K13" s="119">
        <v>78.3</v>
      </c>
      <c r="L13" s="21">
        <f>IF(K13&lt;&gt;0,K13+'Basic Price Adjustment'!$E36,"")</f>
        <v>77.539999999999992</v>
      </c>
      <c r="M13" s="117">
        <v>77</v>
      </c>
      <c r="N13" s="21">
        <f>IF(M13&lt;&gt;0,M13+'Basic Price Adjustment'!$E36,"")</f>
        <v>76.239999999999995</v>
      </c>
      <c r="O13" s="117">
        <v>66</v>
      </c>
      <c r="P13" s="21">
        <f>IF(O13&lt;&gt;0,O13+'Basic Price Adjustment'!$E36,"")</f>
        <v>65.239999999999995</v>
      </c>
      <c r="Q13" s="117">
        <v>88</v>
      </c>
      <c r="R13" s="21">
        <f>IF(Q13&lt;&gt;0,Q13+'Basic Price Adjustment'!$E36,"")</f>
        <v>87.24</v>
      </c>
      <c r="S13" s="117">
        <v>88</v>
      </c>
      <c r="T13" s="21">
        <f>IF(S13&lt;&gt;0,S13+'Basic Price Adjustment'!$E36,"")</f>
        <v>87.24</v>
      </c>
      <c r="U13" s="117">
        <v>94</v>
      </c>
      <c r="V13" s="21">
        <f>IF(U13&lt;&gt;0,U13+'Basic Price Adjustment'!$E36,"")</f>
        <v>93.24</v>
      </c>
    </row>
    <row r="14" spans="1:22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87.21</v>
      </c>
      <c r="E14" s="117">
        <v>89.25</v>
      </c>
      <c r="F14" s="22">
        <f>IF(E14&lt;&gt;0,E14+'Basic Price Adjustment'!$E37,"")</f>
        <v>88.46</v>
      </c>
      <c r="G14" s="117">
        <v>78.36</v>
      </c>
      <c r="H14" s="22">
        <f>IF(G14&lt;&gt;0,G14+'Basic Price Adjustment'!$E37,"")</f>
        <v>77.569999999999993</v>
      </c>
      <c r="I14" s="30"/>
      <c r="J14" s="22" t="str">
        <f>IF(I14&lt;&gt;0,I14+'Basic Price Adjustment'!$E37,"")</f>
        <v/>
      </c>
      <c r="K14" s="119">
        <v>78.36</v>
      </c>
      <c r="L14" s="22">
        <f>IF(K14&lt;&gt;0,K14+'Basic Price Adjustment'!$E37,"")</f>
        <v>77.569999999999993</v>
      </c>
      <c r="M14" s="117">
        <v>77</v>
      </c>
      <c r="N14" s="22">
        <f>IF(M14&lt;&gt;0,M14+'Basic Price Adjustment'!$E37,"")</f>
        <v>76.209999999999994</v>
      </c>
      <c r="O14" s="117">
        <v>66</v>
      </c>
      <c r="P14" s="22">
        <f>IF(O14&lt;&gt;0,O14+'Basic Price Adjustment'!$E37,"")</f>
        <v>65.209999999999994</v>
      </c>
      <c r="Q14" s="117">
        <v>88</v>
      </c>
      <c r="R14" s="22">
        <f>IF(Q14&lt;&gt;0,Q14+'Basic Price Adjustment'!$E37,"")</f>
        <v>87.21</v>
      </c>
      <c r="S14" s="117">
        <v>88</v>
      </c>
      <c r="T14" s="22">
        <f>IF(S14&lt;&gt;0,S14+'Basic Price Adjustment'!$E37,"")</f>
        <v>87.21</v>
      </c>
      <c r="U14" s="117">
        <v>95</v>
      </c>
      <c r="V14" s="22">
        <f>IF(U14&lt;&gt;0,U14+'Basic Price Adjustment'!$E37,"")</f>
        <v>94.21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99.22</v>
      </c>
      <c r="E15" s="117">
        <v>102.75</v>
      </c>
      <c r="F15" s="21">
        <f>IF(E15&lt;&gt;0,E15+'Basic Price Adjustment'!$E38,"")</f>
        <v>101.97</v>
      </c>
      <c r="G15" s="117">
        <v>82.35</v>
      </c>
      <c r="H15" s="21">
        <f>IF(G15&lt;&gt;0,G15+'Basic Price Adjustment'!$E38,"")</f>
        <v>81.569999999999993</v>
      </c>
      <c r="I15" s="29"/>
      <c r="J15" s="21" t="str">
        <f>IF(I15&lt;&gt;0,I15+'Basic Price Adjustment'!$E38,"")</f>
        <v/>
      </c>
      <c r="K15" s="120">
        <v>82.35</v>
      </c>
      <c r="L15" s="21">
        <f>IF(K15&lt;&gt;0,K15+'Basic Price Adjustment'!$E38,"")</f>
        <v>81.569999999999993</v>
      </c>
      <c r="M15" s="117">
        <v>92</v>
      </c>
      <c r="N15" s="21">
        <f>IF(M15&lt;&gt;0,M15+'Basic Price Adjustment'!$E38,"")</f>
        <v>91.22</v>
      </c>
      <c r="O15" s="117">
        <v>87</v>
      </c>
      <c r="P15" s="21">
        <f>IF(O15&lt;&gt;0,O15+'Basic Price Adjustment'!$E38,"")</f>
        <v>86.22</v>
      </c>
      <c r="Q15" s="117"/>
      <c r="R15" s="21" t="str">
        <f>IF(Q15&lt;&gt;0,Q15+'Basic Price Adjustment'!$E38,"")</f>
        <v/>
      </c>
      <c r="S15" s="117"/>
      <c r="T15" s="21" t="str">
        <f>IF(S15&lt;&gt;0,S15+'Basic Price Adjustment'!$E38,"")</f>
        <v/>
      </c>
      <c r="U15" s="117">
        <v>109</v>
      </c>
      <c r="V15" s="21">
        <f>IF(U15&lt;&gt;0,U15+'Basic Price Adjustment'!$E38,"")</f>
        <v>108.22</v>
      </c>
    </row>
    <row r="16" spans="1:22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87.29</v>
      </c>
      <c r="E16" s="117">
        <v>89.25</v>
      </c>
      <c r="F16" s="22">
        <f>IF(E16&lt;&gt;0,E16+'Basic Price Adjustment'!$E39,"")</f>
        <v>88.54</v>
      </c>
      <c r="G16" s="117">
        <v>78.19</v>
      </c>
      <c r="H16" s="22">
        <f>IF(G16&lt;&gt;0,G16+'Basic Price Adjustment'!$E39,"")</f>
        <v>77.48</v>
      </c>
      <c r="I16" s="30"/>
      <c r="J16" s="22" t="str">
        <f>IF(I16&lt;&gt;0,I16+'Basic Price Adjustment'!$E39,"")</f>
        <v/>
      </c>
      <c r="K16" s="120">
        <v>78.33</v>
      </c>
      <c r="L16" s="22">
        <f>IF(K16&lt;&gt;0,K16+'Basic Price Adjustment'!$E39,"")</f>
        <v>77.62</v>
      </c>
      <c r="M16" s="117">
        <v>79</v>
      </c>
      <c r="N16" s="22">
        <f>IF(M16&lt;&gt;0,M16+'Basic Price Adjustment'!$E39,"")</f>
        <v>78.290000000000006</v>
      </c>
      <c r="O16" s="117">
        <v>69</v>
      </c>
      <c r="P16" s="22">
        <f>IF(O16&lt;&gt;0,O16+'Basic Price Adjustment'!$E39,"")</f>
        <v>68.290000000000006</v>
      </c>
      <c r="Q16" s="117">
        <v>91.5</v>
      </c>
      <c r="R16" s="22">
        <f>IF(Q16&lt;&gt;0,Q16+'Basic Price Adjustment'!$E39,"")</f>
        <v>90.79</v>
      </c>
      <c r="S16" s="117">
        <v>91.5</v>
      </c>
      <c r="T16" s="22">
        <f>IF(S16&lt;&gt;0,S16+'Basic Price Adjustment'!$E39,"")</f>
        <v>90.79</v>
      </c>
      <c r="U16" s="117">
        <v>95</v>
      </c>
      <c r="V16" s="22">
        <f>IF(U16&lt;&gt;0,U16+'Basic Price Adjustment'!$E39,"")</f>
        <v>94.29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91.05</v>
      </c>
      <c r="E17" s="117">
        <v>92.25</v>
      </c>
      <c r="F17" s="21">
        <f>IF(E17&lt;&gt;0,E17+'Basic Price Adjustment'!$E40,"")</f>
        <v>91.3</v>
      </c>
      <c r="G17" s="117">
        <v>83.3</v>
      </c>
      <c r="H17" s="21">
        <f>IF(G17&lt;&gt;0,G17+'Basic Price Adjustment'!$E40,"")</f>
        <v>82.35</v>
      </c>
      <c r="I17" s="29"/>
      <c r="J17" s="21" t="str">
        <f>IF(I17&lt;&gt;0,I17+'Basic Price Adjustment'!$E40,"")</f>
        <v/>
      </c>
      <c r="K17" s="119">
        <v>83.3</v>
      </c>
      <c r="L17" s="21">
        <f>IF(K17&lt;&gt;0,K17+'Basic Price Adjustment'!$E40,"")</f>
        <v>82.35</v>
      </c>
      <c r="M17" s="117">
        <v>80.5</v>
      </c>
      <c r="N17" s="21">
        <f>IF(M17&lt;&gt;0,M17+'Basic Price Adjustment'!$E40,"")</f>
        <v>79.55</v>
      </c>
      <c r="O17" s="117">
        <v>73.5</v>
      </c>
      <c r="P17" s="21">
        <f>IF(O17&lt;&gt;0,O17+'Basic Price Adjustment'!$E40,"")</f>
        <v>72.55</v>
      </c>
      <c r="Q17" s="117">
        <v>95.5</v>
      </c>
      <c r="R17" s="21">
        <f>IF(Q17&lt;&gt;0,Q17+'Basic Price Adjustment'!$E40,"")</f>
        <v>94.55</v>
      </c>
      <c r="S17" s="117">
        <v>95.5</v>
      </c>
      <c r="T17" s="21">
        <f>IF(S17&lt;&gt;0,S17+'Basic Price Adjustment'!$E40,"")</f>
        <v>94.55</v>
      </c>
      <c r="U17" s="117">
        <v>98</v>
      </c>
      <c r="V17" s="21">
        <f>IF(U17&lt;&gt;0,U17+'Basic Price Adjustment'!$E40,"")</f>
        <v>97.05</v>
      </c>
    </row>
    <row r="18" spans="1:22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102.06</v>
      </c>
      <c r="E18" s="117">
        <v>102.75</v>
      </c>
      <c r="F18" s="22">
        <f>IF(E18&lt;&gt;0,E18+'Basic Price Adjustment'!$E41,"")</f>
        <v>101.81</v>
      </c>
      <c r="G18" s="117">
        <v>88.54</v>
      </c>
      <c r="H18" s="22">
        <f>IF(G18&lt;&gt;0,G18+'Basic Price Adjustment'!$E41,"")</f>
        <v>87.600000000000009</v>
      </c>
      <c r="I18" s="30"/>
      <c r="J18" s="22" t="str">
        <f>IF(I18&lt;&gt;0,I18+'Basic Price Adjustment'!$E41,"")</f>
        <v/>
      </c>
      <c r="K18" s="119">
        <v>88.54</v>
      </c>
      <c r="L18" s="22">
        <f>IF(K18&lt;&gt;0,K18+'Basic Price Adjustment'!$E41,"")</f>
        <v>87.600000000000009</v>
      </c>
      <c r="M18" s="117">
        <v>82.5</v>
      </c>
      <c r="N18" s="22">
        <f>IF(M18&lt;&gt;0,M18+'Basic Price Adjustment'!$E41,"")</f>
        <v>81.56</v>
      </c>
      <c r="O18" s="117">
        <v>75.5</v>
      </c>
      <c r="P18" s="22">
        <f>IF(O18&lt;&gt;0,O18+'Basic Price Adjustment'!$E41,"")</f>
        <v>74.56</v>
      </c>
      <c r="Q18" s="117">
        <v>107.5</v>
      </c>
      <c r="R18" s="22">
        <f>IF(Q18&lt;&gt;0,Q18+'Basic Price Adjustment'!$E41,"")</f>
        <v>106.56</v>
      </c>
      <c r="S18" s="117">
        <v>107.5</v>
      </c>
      <c r="T18" s="22">
        <f>IF(S18&lt;&gt;0,S18+'Basic Price Adjustment'!$E41,"")</f>
        <v>106.56</v>
      </c>
      <c r="U18" s="117">
        <v>109</v>
      </c>
      <c r="V18" s="22">
        <f>IF(U18&lt;&gt;0,U18+'Basic Price Adjustment'!$E41,"")</f>
        <v>108.06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91.06</v>
      </c>
      <c r="E19" s="117">
        <v>91.5</v>
      </c>
      <c r="F19" s="21">
        <f>IF(E19&lt;&gt;0,E19+'Basic Price Adjustment'!$E42,"")</f>
        <v>90.56</v>
      </c>
      <c r="G19" s="117">
        <v>83.31</v>
      </c>
      <c r="H19" s="21">
        <f>IF(G19&lt;&gt;0,G19+'Basic Price Adjustment'!$E42,"")</f>
        <v>82.37</v>
      </c>
      <c r="I19" s="29"/>
      <c r="J19" s="21" t="str">
        <f>IF(I19&lt;&gt;0,I19+'Basic Price Adjustment'!$E42,"")</f>
        <v/>
      </c>
      <c r="K19" s="119">
        <v>83.31</v>
      </c>
      <c r="L19" s="21">
        <f>IF(K19&lt;&gt;0,K19+'Basic Price Adjustment'!$E42,"")</f>
        <v>82.37</v>
      </c>
      <c r="M19" s="117">
        <v>80.5</v>
      </c>
      <c r="N19" s="21">
        <f>IF(M19&lt;&gt;0,M19+'Basic Price Adjustment'!$E42,"")</f>
        <v>79.56</v>
      </c>
      <c r="O19" s="117">
        <v>73.5</v>
      </c>
      <c r="P19" s="21">
        <f>IF(O19&lt;&gt;0,O19+'Basic Price Adjustment'!$E42,"")</f>
        <v>72.56</v>
      </c>
      <c r="Q19" s="117">
        <v>95.5</v>
      </c>
      <c r="R19" s="21">
        <f>IF(Q19&lt;&gt;0,Q19+'Basic Price Adjustment'!$E42,"")</f>
        <v>94.56</v>
      </c>
      <c r="S19" s="117">
        <v>95.5</v>
      </c>
      <c r="T19" s="21">
        <f>IF(S19&lt;&gt;0,S19+'Basic Price Adjustment'!$E42,"")</f>
        <v>94.56</v>
      </c>
      <c r="U19" s="117">
        <v>97</v>
      </c>
      <c r="V19" s="21">
        <f>IF(U19&lt;&gt;0,U19+'Basic Price Adjustment'!$E42,"")</f>
        <v>96.06</v>
      </c>
    </row>
    <row r="20" spans="1:22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99.08</v>
      </c>
      <c r="E20" s="117">
        <v>101.75</v>
      </c>
      <c r="F20" s="22">
        <f>IF(E20&lt;&gt;0,E20+'Basic Price Adjustment'!$E43,"")</f>
        <v>100.83</v>
      </c>
      <c r="G20" s="117">
        <v>88.7</v>
      </c>
      <c r="H20" s="22">
        <f>IF(G20&lt;&gt;0,G20+'Basic Price Adjustment'!$E43,"")</f>
        <v>87.78</v>
      </c>
      <c r="I20" s="30"/>
      <c r="J20" s="22" t="str">
        <f>IF(I20&lt;&gt;0,I20+'Basic Price Adjustment'!$E43,"")</f>
        <v/>
      </c>
      <c r="K20" s="119">
        <v>88.7</v>
      </c>
      <c r="L20" s="22">
        <f>IF(K20&lt;&gt;0,K20+'Basic Price Adjustment'!$E43,"")</f>
        <v>87.78</v>
      </c>
      <c r="M20" s="117">
        <v>100</v>
      </c>
      <c r="N20" s="22">
        <f>IF(M20&lt;&gt;0,M20+'Basic Price Adjustment'!$E43,"")</f>
        <v>99.08</v>
      </c>
      <c r="O20" s="117">
        <v>93</v>
      </c>
      <c r="P20" s="22">
        <f>IF(O20&lt;&gt;0,O20+'Basic Price Adjustment'!$E43,"")</f>
        <v>92.08</v>
      </c>
      <c r="Q20" s="117">
        <v>104.5</v>
      </c>
      <c r="R20" s="22">
        <f>IF(Q20&lt;&gt;0,Q20+'Basic Price Adjustment'!$E43,"")</f>
        <v>103.58</v>
      </c>
      <c r="S20" s="117">
        <v>104.5</v>
      </c>
      <c r="T20" s="22">
        <f>IF(S20&lt;&gt;0,S20+'Basic Price Adjustment'!$E43,"")</f>
        <v>103.58</v>
      </c>
      <c r="U20" s="117">
        <v>108</v>
      </c>
      <c r="V20" s="22">
        <f>IF(U20&lt;&gt;0,U20+'Basic Price Adjustment'!$E43,"")</f>
        <v>107.08</v>
      </c>
    </row>
    <row r="21" spans="1:2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102.82</v>
      </c>
      <c r="G21" s="117">
        <v>104.61</v>
      </c>
      <c r="H21" s="21">
        <f>IF(G21&lt;&gt;0,G21+'Basic Price Adjustment'!$E44,"")</f>
        <v>103.42999999999999</v>
      </c>
      <c r="I21" s="29"/>
      <c r="J21" s="21" t="str">
        <f>IF(I21&lt;&gt;0,I21+'Basic Price Adjustment'!$E44,"")</f>
        <v/>
      </c>
      <c r="K21" s="120">
        <v>112.17</v>
      </c>
      <c r="L21" s="21">
        <f>IF(K21&lt;&gt;0,K21+'Basic Price Adjustment'!$E44,"")</f>
        <v>110.99</v>
      </c>
      <c r="M21" s="117">
        <v>112</v>
      </c>
      <c r="N21" s="21">
        <f>IF(M21&lt;&gt;0,M21+'Basic Price Adjustment'!$E44,"")</f>
        <v>110.82</v>
      </c>
      <c r="O21" s="117">
        <v>95</v>
      </c>
      <c r="P21" s="21">
        <f>IF(O21&lt;&gt;0,O21+'Basic Price Adjustment'!$E44,"")</f>
        <v>93.82</v>
      </c>
      <c r="Q21" s="117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>
        <v>111</v>
      </c>
      <c r="V21" s="21">
        <f>IF(U21&lt;&gt;0,U21+'Basic Price Adjustment'!$E44,"")</f>
        <v>109.82</v>
      </c>
    </row>
    <row r="22" spans="1:2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102.89</v>
      </c>
      <c r="G22" s="117">
        <v>107.35</v>
      </c>
      <c r="H22" s="22">
        <f>IF(G22&lt;&gt;0,G22+'Basic Price Adjustment'!$E45,"")</f>
        <v>106.24</v>
      </c>
      <c r="I22" s="30"/>
      <c r="J22" s="22" t="str">
        <f>IF(I22&lt;&gt;0,I22+'Basic Price Adjustment'!$E45,"")</f>
        <v/>
      </c>
      <c r="K22" s="120">
        <v>115.06</v>
      </c>
      <c r="L22" s="22">
        <f>IF(K22&lt;&gt;0,K22+'Basic Price Adjustment'!$E45,"")</f>
        <v>113.95</v>
      </c>
      <c r="M22" s="117">
        <v>124</v>
      </c>
      <c r="N22" s="22">
        <f>IF(M22&lt;&gt;0,M22+'Basic Price Adjustment'!$E45,"")</f>
        <v>122.89</v>
      </c>
      <c r="O22" s="117">
        <v>116</v>
      </c>
      <c r="P22" s="22">
        <f>IF(O22&lt;&gt;0,O22+'Basic Price Adjustment'!$E45,"")</f>
        <v>114.89</v>
      </c>
      <c r="Q22" s="117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>
        <v>111</v>
      </c>
      <c r="V22" s="22">
        <f>IF(U22&lt;&gt;0,U22+'Basic Price Adjustment'!$E45,"")</f>
        <v>109.89</v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100.87</v>
      </c>
      <c r="E23" s="117">
        <v>104</v>
      </c>
      <c r="F23" s="21">
        <f>IF(E23&lt;&gt;0,E23+'Basic Price Adjustment'!$E46,"")</f>
        <v>102.87</v>
      </c>
      <c r="G23" s="117">
        <v>100.87</v>
      </c>
      <c r="H23" s="21">
        <f>IF(G23&lt;&gt;0,G23+'Basic Price Adjustment'!$E46,"")</f>
        <v>99.740000000000009</v>
      </c>
      <c r="I23" s="29"/>
      <c r="J23" s="21" t="str">
        <f>IF(I23&lt;&gt;0,I23+'Basic Price Adjustment'!$E46,"")</f>
        <v/>
      </c>
      <c r="K23" s="120">
        <v>110.28</v>
      </c>
      <c r="L23" s="21">
        <f>IF(K23&lt;&gt;0,K23+'Basic Price Adjustment'!$E46,"")</f>
        <v>109.15</v>
      </c>
      <c r="M23" s="117">
        <v>110</v>
      </c>
      <c r="N23" s="21">
        <f>IF(M23&lt;&gt;0,M23+'Basic Price Adjustment'!$E46,"")</f>
        <v>108.87</v>
      </c>
      <c r="O23" s="117">
        <v>94</v>
      </c>
      <c r="P23" s="21">
        <f>IF(O23&lt;&gt;0,O23+'Basic Price Adjustment'!$E46,"")</f>
        <v>92.87</v>
      </c>
      <c r="Q23" s="117">
        <v>113.5</v>
      </c>
      <c r="R23" s="21">
        <f>IF(Q23&lt;&gt;0,Q23+'Basic Price Adjustment'!$E46,"")</f>
        <v>112.37</v>
      </c>
      <c r="S23" s="117">
        <v>113.5</v>
      </c>
      <c r="T23" s="21">
        <f>IF(S23&lt;&gt;0,S23+'Basic Price Adjustment'!$E46,"")</f>
        <v>112.37</v>
      </c>
      <c r="U23" s="117">
        <v>111</v>
      </c>
      <c r="V23" s="21">
        <f>IF(U23&lt;&gt;0,U23+'Basic Price Adjustment'!$E46,"")</f>
        <v>109.87</v>
      </c>
    </row>
    <row r="24" spans="1:22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102.84</v>
      </c>
      <c r="E24" s="117">
        <v>104</v>
      </c>
      <c r="F24" s="22">
        <f>IF(E24&lt;&gt;0,E24+'Basic Price Adjustment'!$E47,"")</f>
        <v>102.84</v>
      </c>
      <c r="G24" s="117">
        <v>104.33</v>
      </c>
      <c r="H24" s="22">
        <f>IF(G24&lt;&gt;0,G24+'Basic Price Adjustment'!$E47,"")</f>
        <v>103.17</v>
      </c>
      <c r="I24" s="30"/>
      <c r="J24" s="22" t="str">
        <f>IF(I24&lt;&gt;0,I24+'Basic Price Adjustment'!$E47,"")</f>
        <v/>
      </c>
      <c r="K24" s="120">
        <v>111.37</v>
      </c>
      <c r="L24" s="22">
        <f>IF(K24&lt;&gt;0,K24+'Basic Price Adjustment'!$E47,"")</f>
        <v>110.21000000000001</v>
      </c>
      <c r="M24" s="117">
        <v>121</v>
      </c>
      <c r="N24" s="22">
        <f>IF(M24&lt;&gt;0,M24+'Basic Price Adjustment'!$E47,"")</f>
        <v>119.84</v>
      </c>
      <c r="O24" s="117">
        <v>120</v>
      </c>
      <c r="P24" s="22">
        <f>IF(O24&lt;&gt;0,O24+'Basic Price Adjustment'!$E47,"")</f>
        <v>118.84</v>
      </c>
      <c r="Q24" s="117"/>
      <c r="R24" s="22" t="str">
        <f>IF(Q24&lt;&gt;0,Q24+'Basic Price Adjustment'!$E47,"")</f>
        <v/>
      </c>
      <c r="S24" s="117"/>
      <c r="T24" s="22" t="str">
        <f>IF(S24&lt;&gt;0,S24+'Basic Price Adjustment'!$E47,"")</f>
        <v/>
      </c>
      <c r="U24" s="117">
        <v>111</v>
      </c>
      <c r="V24" s="22">
        <f>IF(U24&lt;&gt;0,U24+'Basic Price Adjustment'!$E47,"")</f>
        <v>109.84</v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95.14</v>
      </c>
      <c r="E25" s="117">
        <v>94.25</v>
      </c>
      <c r="F25" s="21">
        <f>IF(E25&lt;&gt;0,E25+'Basic Price Adjustment'!$E48,"")</f>
        <v>93.39</v>
      </c>
      <c r="G25" s="117">
        <v>89.45</v>
      </c>
      <c r="H25" s="21">
        <f>IF(G25&lt;&gt;0,G25+'Basic Price Adjustment'!$E48,"")</f>
        <v>88.59</v>
      </c>
      <c r="I25" s="29"/>
      <c r="J25" s="21" t="str">
        <f>IF(I25&lt;&gt;0,I25+'Basic Price Adjustment'!$E48,"")</f>
        <v/>
      </c>
      <c r="K25" s="120">
        <v>93.09</v>
      </c>
      <c r="L25" s="21">
        <f>IF(K25&lt;&gt;0,K25+'Basic Price Adjustment'!$E48,"")</f>
        <v>92.23</v>
      </c>
      <c r="M25" s="117">
        <v>80</v>
      </c>
      <c r="N25" s="21">
        <f>IF(M25&lt;&gt;0,M25+'Basic Price Adjustment'!$E48,"")</f>
        <v>79.14</v>
      </c>
      <c r="O25" s="117">
        <v>73</v>
      </c>
      <c r="P25" s="21">
        <f>IF(O25&lt;&gt;0,O25+'Basic Price Adjustment'!$E48,"")</f>
        <v>72.14</v>
      </c>
      <c r="Q25" s="117">
        <v>103.5</v>
      </c>
      <c r="R25" s="21">
        <f>IF(Q25&lt;&gt;0,Q25+'Basic Price Adjustment'!$E48,"")</f>
        <v>102.64</v>
      </c>
      <c r="S25" s="117">
        <v>103.5</v>
      </c>
      <c r="T25" s="21">
        <f>IF(S25&lt;&gt;0,S25+'Basic Price Adjustment'!$E48,"")</f>
        <v>102.64</v>
      </c>
      <c r="U25" s="117">
        <v>100</v>
      </c>
      <c r="V25" s="21">
        <f>IF(U25&lt;&gt;0,U25+'Basic Price Adjustment'!$E48,"")</f>
        <v>99.14</v>
      </c>
    </row>
    <row r="26" spans="1:22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101.14</v>
      </c>
      <c r="E26" s="117">
        <v>104.75</v>
      </c>
      <c r="F26" s="22">
        <f>IF(E26&lt;&gt;0,E26+'Basic Price Adjustment'!$E49,"")</f>
        <v>103.89</v>
      </c>
      <c r="G26" s="117">
        <v>92.33</v>
      </c>
      <c r="H26" s="22">
        <f>IF(G26&lt;&gt;0,G26+'Basic Price Adjustment'!$E49,"")</f>
        <v>91.47</v>
      </c>
      <c r="I26" s="30"/>
      <c r="J26" s="22" t="str">
        <f>IF(I26&lt;&gt;0,I26+'Basic Price Adjustment'!$E49,"")</f>
        <v/>
      </c>
      <c r="K26" s="120">
        <v>95.88</v>
      </c>
      <c r="L26" s="22">
        <f>IF(K26&lt;&gt;0,K26+'Basic Price Adjustment'!$E49,"")</f>
        <v>95.02</v>
      </c>
      <c r="M26" s="117">
        <v>102</v>
      </c>
      <c r="N26" s="22">
        <f>IF(M26&lt;&gt;0,M26+'Basic Price Adjustment'!$E49,"")</f>
        <v>101.14</v>
      </c>
      <c r="O26" s="117">
        <v>97</v>
      </c>
      <c r="P26" s="22">
        <f>IF(O26&lt;&gt;0,O26+'Basic Price Adjustment'!$E49,"")</f>
        <v>96.14</v>
      </c>
      <c r="Q26" s="117">
        <v>103.5</v>
      </c>
      <c r="R26" s="22">
        <f>IF(Q26&lt;&gt;0,Q26+'Basic Price Adjustment'!$E49,"")</f>
        <v>102.64</v>
      </c>
      <c r="S26" s="117">
        <v>103.5</v>
      </c>
      <c r="T26" s="22">
        <f>IF(S26&lt;&gt;0,S26+'Basic Price Adjustment'!$E49,"")</f>
        <v>102.64</v>
      </c>
      <c r="U26" s="117">
        <v>112</v>
      </c>
      <c r="V26" s="22">
        <f>IF(U26&lt;&gt;0,U26+'Basic Price Adjustment'!$E49,"")</f>
        <v>111.14</v>
      </c>
    </row>
    <row r="27" spans="1:2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121.4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>
        <v>129</v>
      </c>
      <c r="V27" s="21">
        <f>IF(U27&lt;&gt;0,U27+'Basic Price Adjustment'!$E50,"")</f>
        <v>127.9</v>
      </c>
    </row>
    <row r="28" spans="1:2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111.32</v>
      </c>
      <c r="G28" s="118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2">
        <v>120</v>
      </c>
      <c r="V28" s="26">
        <f>IF(U28&lt;&gt;0,U28+'Basic Price Adjustment'!$E51,"")</f>
        <v>118.82</v>
      </c>
    </row>
  </sheetData>
  <mergeCells count="44">
    <mergeCell ref="Q8:R8"/>
    <mergeCell ref="M7:N7"/>
    <mergeCell ref="M8:N8"/>
    <mergeCell ref="S6:T6"/>
    <mergeCell ref="U6:V6"/>
    <mergeCell ref="S7:T7"/>
    <mergeCell ref="U7:V7"/>
    <mergeCell ref="S8:T8"/>
    <mergeCell ref="M6:N6"/>
    <mergeCell ref="Q6:R6"/>
    <mergeCell ref="Q7:R7"/>
    <mergeCell ref="O6:P6"/>
    <mergeCell ref="O7:P7"/>
    <mergeCell ref="O8:P8"/>
    <mergeCell ref="A3:A8"/>
    <mergeCell ref="B3:B4"/>
    <mergeCell ref="B5:B6"/>
    <mergeCell ref="C6:D6"/>
    <mergeCell ref="C8:D8"/>
    <mergeCell ref="C4:D4"/>
    <mergeCell ref="G4:L4"/>
    <mergeCell ref="G8:H8"/>
    <mergeCell ref="K8:L8"/>
    <mergeCell ref="K6:L6"/>
    <mergeCell ref="I8:J8"/>
    <mergeCell ref="G7:H7"/>
    <mergeCell ref="I7:J7"/>
    <mergeCell ref="K7:L7"/>
    <mergeCell ref="G5:L5"/>
    <mergeCell ref="G6:H6"/>
    <mergeCell ref="I6:J6"/>
    <mergeCell ref="G2:H2"/>
    <mergeCell ref="M2:N2"/>
    <mergeCell ref="Q2:V2"/>
    <mergeCell ref="C2:D2"/>
    <mergeCell ref="G3:L3"/>
    <mergeCell ref="E2:F2"/>
    <mergeCell ref="C3:F3"/>
    <mergeCell ref="E4:F4"/>
    <mergeCell ref="E6:F6"/>
    <mergeCell ref="E7:F7"/>
    <mergeCell ref="E8:F8"/>
    <mergeCell ref="C5:F5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2022-05-19T18:52:16Z</cp:lastPrinted>
  <dcterms:created xsi:type="dcterms:W3CDTF">2002-07-03T17:33:28Z</dcterms:created>
  <dcterms:modified xsi:type="dcterms:W3CDTF">2025-07-07T12:46:33Z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