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28016\Downloads\"/>
    </mc:Choice>
  </mc:AlternateContent>
  <xr:revisionPtr revIDLastSave="0" documentId="8_{292CA8C7-C45B-4700-9EFB-F25357646E97}" xr6:coauthVersionLast="47" xr6:coauthVersionMax="47" xr10:uidLastSave="{00000000-0000-0000-0000-000000000000}"/>
  <bookViews>
    <workbookView xWindow="-120" yWindow="-120" windowWidth="29040" windowHeight="15840" xr2:uid="{480C441D-86F6-44F8-B67C-17A430A553B5}"/>
  </bookViews>
  <sheets>
    <sheet name="Adjustment" sheetId="12" r:id="rId1"/>
    <sheet name="D1" sheetId="1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</sheets>
  <definedNames>
    <definedName name="_xlnm.Print_Titles" localSheetId="1">'D1'!$1:$9</definedName>
    <definedName name="_xlnm.Print_Titles" localSheetId="10">'D10'!$1:$9</definedName>
    <definedName name="_xlnm.Print_Titles" localSheetId="2">'D2'!$1:$9</definedName>
    <definedName name="_xlnm.Print_Titles" localSheetId="3">'D3'!$1:$9</definedName>
    <definedName name="_xlnm.Print_Titles" localSheetId="4">'D4'!$A:$D,'D4'!$1:$9</definedName>
    <definedName name="_xlnm.Print_Titles" localSheetId="5">'D5'!$1:$9</definedName>
    <definedName name="_xlnm.Print_Titles" localSheetId="6">'D6'!$1:$9</definedName>
    <definedName name="_xlnm.Print_Titles" localSheetId="7">'D7'!$1:$9</definedName>
    <definedName name="_xlnm.Print_Titles" localSheetId="8">'D8'!$1:$9</definedName>
    <definedName name="_xlnm.Print_Titles" localSheetId="9">'D9'!$1:$9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N54" i="11"/>
  <c r="L54" i="11"/>
  <c r="J54" i="11"/>
  <c r="H54" i="11"/>
  <c r="F54" i="11"/>
  <c r="R54" i="10"/>
  <c r="P54" i="10"/>
  <c r="N54" i="10"/>
  <c r="L54" i="10"/>
  <c r="J54" i="10"/>
  <c r="H54" i="10"/>
  <c r="F54" i="10"/>
  <c r="R54" i="9"/>
  <c r="P54" i="9"/>
  <c r="N54" i="9"/>
  <c r="L54" i="9"/>
  <c r="J54" i="9"/>
  <c r="H54" i="9"/>
  <c r="F54" i="9"/>
  <c r="T54" i="8"/>
  <c r="R54" i="8"/>
  <c r="P54" i="8"/>
  <c r="N54" i="8"/>
  <c r="L54" i="8"/>
  <c r="J54" i="8"/>
  <c r="H54" i="8"/>
  <c r="F54" i="8"/>
  <c r="P54" i="7"/>
  <c r="N54" i="7"/>
  <c r="L54" i="7"/>
  <c r="J54" i="7"/>
  <c r="H54" i="7"/>
  <c r="F54" i="7"/>
  <c r="L54" i="6"/>
  <c r="J54" i="6"/>
  <c r="H54" i="6"/>
  <c r="F54" i="6"/>
  <c r="X54" i="5"/>
  <c r="V54" i="5"/>
  <c r="T54" i="5"/>
  <c r="R54" i="5"/>
  <c r="P54" i="5"/>
  <c r="N54" i="5"/>
  <c r="L54" i="5"/>
  <c r="J54" i="5"/>
  <c r="H54" i="5"/>
  <c r="F54" i="5"/>
  <c r="P54" i="4"/>
  <c r="N54" i="4"/>
  <c r="L54" i="4"/>
  <c r="J54" i="4"/>
  <c r="H54" i="4"/>
  <c r="L54" i="3"/>
  <c r="J54" i="3"/>
  <c r="H54" i="3"/>
  <c r="F54" i="4"/>
  <c r="F54" i="3"/>
  <c r="N65" i="11"/>
  <c r="N64" i="11"/>
  <c r="N63" i="11"/>
  <c r="N62" i="11"/>
  <c r="N61" i="11"/>
  <c r="N60" i="11"/>
  <c r="N59" i="11"/>
  <c r="N58" i="11"/>
  <c r="N57" i="11"/>
  <c r="N56" i="11"/>
  <c r="N55" i="11"/>
  <c r="N53" i="11"/>
  <c r="N52" i="11"/>
  <c r="N51" i="11"/>
  <c r="N50" i="11"/>
  <c r="N41" i="11"/>
  <c r="N40" i="11"/>
  <c r="N39" i="11"/>
  <c r="N38" i="11"/>
  <c r="N25" i="11"/>
  <c r="N24" i="11"/>
  <c r="N23" i="11"/>
  <c r="N22" i="11"/>
  <c r="N21" i="11"/>
  <c r="N20" i="11"/>
  <c r="N19" i="11"/>
  <c r="N18" i="11"/>
  <c r="L65" i="11"/>
  <c r="L64" i="11"/>
  <c r="L63" i="11"/>
  <c r="L62" i="11"/>
  <c r="L61" i="11"/>
  <c r="L60" i="11"/>
  <c r="L59" i="11"/>
  <c r="L58" i="11"/>
  <c r="L57" i="11"/>
  <c r="L56" i="11"/>
  <c r="L55" i="11"/>
  <c r="L53" i="11"/>
  <c r="L52" i="11"/>
  <c r="L51" i="11"/>
  <c r="L50" i="11"/>
  <c r="L41" i="11"/>
  <c r="L40" i="11"/>
  <c r="L39" i="11"/>
  <c r="L38" i="11"/>
  <c r="L25" i="11"/>
  <c r="L24" i="11"/>
  <c r="L23" i="11"/>
  <c r="L22" i="11"/>
  <c r="L21" i="11"/>
  <c r="L20" i="11"/>
  <c r="L19" i="11"/>
  <c r="L18" i="11"/>
  <c r="J65" i="11"/>
  <c r="J64" i="11"/>
  <c r="J63" i="11"/>
  <c r="J62" i="11"/>
  <c r="J61" i="11"/>
  <c r="J60" i="11"/>
  <c r="J59" i="11"/>
  <c r="J58" i="11"/>
  <c r="J57" i="11"/>
  <c r="J56" i="11"/>
  <c r="J55" i="11"/>
  <c r="J53" i="11"/>
  <c r="J52" i="11"/>
  <c r="J51" i="11"/>
  <c r="J50" i="11"/>
  <c r="J41" i="11"/>
  <c r="J40" i="11"/>
  <c r="J39" i="11"/>
  <c r="J38" i="11"/>
  <c r="J25" i="11"/>
  <c r="J24" i="11"/>
  <c r="J23" i="11"/>
  <c r="J22" i="11"/>
  <c r="J21" i="11"/>
  <c r="J20" i="11"/>
  <c r="J19" i="11"/>
  <c r="J18" i="11"/>
  <c r="H65" i="11"/>
  <c r="H64" i="11"/>
  <c r="H63" i="11"/>
  <c r="H62" i="11"/>
  <c r="H61" i="11"/>
  <c r="H60" i="11"/>
  <c r="H59" i="11"/>
  <c r="H58" i="11"/>
  <c r="H57" i="11"/>
  <c r="H56" i="11"/>
  <c r="H55" i="11"/>
  <c r="H53" i="11"/>
  <c r="H52" i="11"/>
  <c r="H51" i="11"/>
  <c r="H50" i="11"/>
  <c r="H41" i="11"/>
  <c r="H40" i="11"/>
  <c r="H39" i="11"/>
  <c r="H38" i="11"/>
  <c r="H25" i="11"/>
  <c r="H24" i="11"/>
  <c r="H23" i="11"/>
  <c r="H22" i="11"/>
  <c r="H21" i="11"/>
  <c r="H20" i="11"/>
  <c r="H19" i="11"/>
  <c r="H18" i="11"/>
  <c r="F65" i="11"/>
  <c r="F64" i="11"/>
  <c r="F63" i="11"/>
  <c r="F62" i="11"/>
  <c r="F61" i="11"/>
  <c r="F60" i="11"/>
  <c r="F59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R65" i="10"/>
  <c r="R64" i="10"/>
  <c r="R63" i="10"/>
  <c r="R62" i="10"/>
  <c r="R61" i="10"/>
  <c r="R60" i="10"/>
  <c r="R59" i="10"/>
  <c r="R58" i="10"/>
  <c r="R57" i="10"/>
  <c r="R56" i="10"/>
  <c r="R55" i="10"/>
  <c r="R53" i="10"/>
  <c r="R52" i="10"/>
  <c r="R51" i="10"/>
  <c r="R50" i="10"/>
  <c r="R41" i="10"/>
  <c r="R40" i="10"/>
  <c r="R39" i="10"/>
  <c r="R38" i="10"/>
  <c r="R25" i="10"/>
  <c r="R24" i="10"/>
  <c r="R23" i="10"/>
  <c r="R22" i="10"/>
  <c r="R21" i="10"/>
  <c r="R20" i="10"/>
  <c r="R19" i="10"/>
  <c r="R18" i="10"/>
  <c r="P65" i="10"/>
  <c r="P64" i="10"/>
  <c r="P63" i="10"/>
  <c r="P62" i="10"/>
  <c r="P61" i="10"/>
  <c r="P60" i="10"/>
  <c r="P59" i="10"/>
  <c r="P58" i="10"/>
  <c r="P57" i="10"/>
  <c r="P56" i="10"/>
  <c r="P55" i="10"/>
  <c r="P53" i="10"/>
  <c r="P52" i="10"/>
  <c r="P51" i="10"/>
  <c r="P50" i="10"/>
  <c r="P41" i="10"/>
  <c r="P40" i="10"/>
  <c r="P39" i="10"/>
  <c r="P38" i="10"/>
  <c r="P25" i="10"/>
  <c r="P24" i="10"/>
  <c r="P23" i="10"/>
  <c r="P22" i="10"/>
  <c r="P21" i="10"/>
  <c r="P20" i="10"/>
  <c r="P19" i="10"/>
  <c r="P18" i="10"/>
  <c r="N65" i="10"/>
  <c r="N64" i="10"/>
  <c r="N63" i="10"/>
  <c r="N62" i="10"/>
  <c r="N61" i="10"/>
  <c r="N60" i="10"/>
  <c r="N59" i="10"/>
  <c r="N58" i="10"/>
  <c r="N57" i="10"/>
  <c r="N56" i="10"/>
  <c r="N55" i="10"/>
  <c r="N53" i="10"/>
  <c r="N52" i="10"/>
  <c r="N51" i="10"/>
  <c r="N50" i="10"/>
  <c r="N41" i="10"/>
  <c r="N40" i="10"/>
  <c r="N39" i="10"/>
  <c r="N38" i="10"/>
  <c r="N25" i="10"/>
  <c r="N24" i="10"/>
  <c r="N23" i="10"/>
  <c r="N22" i="10"/>
  <c r="N21" i="10"/>
  <c r="N20" i="10"/>
  <c r="N19" i="10"/>
  <c r="N18" i="10"/>
  <c r="L65" i="10"/>
  <c r="L64" i="10"/>
  <c r="L63" i="10"/>
  <c r="L62" i="10"/>
  <c r="L61" i="10"/>
  <c r="L60" i="10"/>
  <c r="L59" i="10"/>
  <c r="L58" i="10"/>
  <c r="L57" i="10"/>
  <c r="L56" i="10"/>
  <c r="L55" i="10"/>
  <c r="L53" i="10"/>
  <c r="L52" i="10"/>
  <c r="L51" i="10"/>
  <c r="L50" i="10"/>
  <c r="L41" i="10"/>
  <c r="L40" i="10"/>
  <c r="L39" i="10"/>
  <c r="L38" i="10"/>
  <c r="L25" i="10"/>
  <c r="L24" i="10"/>
  <c r="L23" i="10"/>
  <c r="L22" i="10"/>
  <c r="L21" i="10"/>
  <c r="L20" i="10"/>
  <c r="L19" i="10"/>
  <c r="L18" i="10"/>
  <c r="J65" i="10"/>
  <c r="J64" i="10"/>
  <c r="J63" i="10"/>
  <c r="J62" i="10"/>
  <c r="J61" i="10"/>
  <c r="J60" i="10"/>
  <c r="J59" i="10"/>
  <c r="J58" i="10"/>
  <c r="J57" i="10"/>
  <c r="J56" i="10"/>
  <c r="J55" i="10"/>
  <c r="J53" i="10"/>
  <c r="J52" i="10"/>
  <c r="J51" i="10"/>
  <c r="J50" i="10"/>
  <c r="J41" i="10"/>
  <c r="J40" i="10"/>
  <c r="J39" i="10"/>
  <c r="J38" i="10"/>
  <c r="J25" i="10"/>
  <c r="J24" i="10"/>
  <c r="J23" i="10"/>
  <c r="J22" i="10"/>
  <c r="J21" i="10"/>
  <c r="J20" i="10"/>
  <c r="J19" i="10"/>
  <c r="J18" i="10"/>
  <c r="H65" i="10"/>
  <c r="H64" i="10"/>
  <c r="H63" i="10"/>
  <c r="H62" i="10"/>
  <c r="H61" i="10"/>
  <c r="H60" i="10"/>
  <c r="H59" i="10"/>
  <c r="H58" i="10"/>
  <c r="H57" i="10"/>
  <c r="H56" i="10"/>
  <c r="H55" i="10"/>
  <c r="H53" i="10"/>
  <c r="H52" i="10"/>
  <c r="H51" i="10"/>
  <c r="H50" i="10"/>
  <c r="H41" i="10"/>
  <c r="H40" i="10"/>
  <c r="H39" i="10"/>
  <c r="H38" i="10"/>
  <c r="H37" i="10"/>
  <c r="H36" i="10"/>
  <c r="H35" i="10"/>
  <c r="H34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3" i="10"/>
  <c r="H12" i="10"/>
  <c r="H11" i="10"/>
  <c r="H10" i="10"/>
  <c r="F65" i="10"/>
  <c r="F64" i="10"/>
  <c r="F63" i="10"/>
  <c r="F62" i="10"/>
  <c r="F61" i="10"/>
  <c r="F60" i="10"/>
  <c r="F59" i="10"/>
  <c r="F58" i="10"/>
  <c r="F57" i="10"/>
  <c r="F56" i="10"/>
  <c r="F55" i="10"/>
  <c r="F53" i="10"/>
  <c r="F52" i="10"/>
  <c r="F51" i="10"/>
  <c r="F50" i="10"/>
  <c r="F41" i="10"/>
  <c r="F40" i="10"/>
  <c r="F39" i="10"/>
  <c r="F38" i="10"/>
  <c r="F37" i="10"/>
  <c r="F36" i="10"/>
  <c r="F35" i="10"/>
  <c r="F34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3" i="10"/>
  <c r="F12" i="10"/>
  <c r="F11" i="10"/>
  <c r="F10" i="10"/>
  <c r="R65" i="9"/>
  <c r="R64" i="9"/>
  <c r="R63" i="9"/>
  <c r="R62" i="9"/>
  <c r="R61" i="9"/>
  <c r="R60" i="9"/>
  <c r="R59" i="9"/>
  <c r="R58" i="9"/>
  <c r="R57" i="9"/>
  <c r="R56" i="9"/>
  <c r="R55" i="9"/>
  <c r="R53" i="9"/>
  <c r="R52" i="9"/>
  <c r="R51" i="9"/>
  <c r="R50" i="9"/>
  <c r="R41" i="9"/>
  <c r="R40" i="9"/>
  <c r="R39" i="9"/>
  <c r="R38" i="9"/>
  <c r="R25" i="9"/>
  <c r="R24" i="9"/>
  <c r="R23" i="9"/>
  <c r="R22" i="9"/>
  <c r="R21" i="9"/>
  <c r="R20" i="9"/>
  <c r="R19" i="9"/>
  <c r="R18" i="9"/>
  <c r="P65" i="9"/>
  <c r="P64" i="9"/>
  <c r="P63" i="9"/>
  <c r="P62" i="9"/>
  <c r="P61" i="9"/>
  <c r="P60" i="9"/>
  <c r="P59" i="9"/>
  <c r="P58" i="9"/>
  <c r="P57" i="9"/>
  <c r="P56" i="9"/>
  <c r="P55" i="9"/>
  <c r="P53" i="9"/>
  <c r="P52" i="9"/>
  <c r="P51" i="9"/>
  <c r="P50" i="9"/>
  <c r="P41" i="9"/>
  <c r="P40" i="9"/>
  <c r="P39" i="9"/>
  <c r="P38" i="9"/>
  <c r="P25" i="9"/>
  <c r="P24" i="9"/>
  <c r="P23" i="9"/>
  <c r="P22" i="9"/>
  <c r="P21" i="9"/>
  <c r="P20" i="9"/>
  <c r="P19" i="9"/>
  <c r="P18" i="9"/>
  <c r="N65" i="9"/>
  <c r="N64" i="9"/>
  <c r="N63" i="9"/>
  <c r="N62" i="9"/>
  <c r="N61" i="9"/>
  <c r="N60" i="9"/>
  <c r="N59" i="9"/>
  <c r="N58" i="9"/>
  <c r="N57" i="9"/>
  <c r="N56" i="9"/>
  <c r="N55" i="9"/>
  <c r="N53" i="9"/>
  <c r="N52" i="9"/>
  <c r="N51" i="9"/>
  <c r="N50" i="9"/>
  <c r="N41" i="9"/>
  <c r="N40" i="9"/>
  <c r="N39" i="9"/>
  <c r="N38" i="9"/>
  <c r="N25" i="9"/>
  <c r="N24" i="9"/>
  <c r="N23" i="9"/>
  <c r="N22" i="9"/>
  <c r="N21" i="9"/>
  <c r="N20" i="9"/>
  <c r="N19" i="9"/>
  <c r="N18" i="9"/>
  <c r="L65" i="9"/>
  <c r="L64" i="9"/>
  <c r="L63" i="9"/>
  <c r="L62" i="9"/>
  <c r="L61" i="9"/>
  <c r="L60" i="9"/>
  <c r="L59" i="9"/>
  <c r="L58" i="9"/>
  <c r="L57" i="9"/>
  <c r="L56" i="9"/>
  <c r="L55" i="9"/>
  <c r="L53" i="9"/>
  <c r="L52" i="9"/>
  <c r="L51" i="9"/>
  <c r="L50" i="9"/>
  <c r="L41" i="9"/>
  <c r="L40" i="9"/>
  <c r="L39" i="9"/>
  <c r="L38" i="9"/>
  <c r="L25" i="9"/>
  <c r="L24" i="9"/>
  <c r="L23" i="9"/>
  <c r="L22" i="9"/>
  <c r="L21" i="9"/>
  <c r="L20" i="9"/>
  <c r="L19" i="9"/>
  <c r="L18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1" i="9"/>
  <c r="J40" i="9"/>
  <c r="J39" i="9"/>
  <c r="J38" i="9"/>
  <c r="J37" i="9"/>
  <c r="J36" i="9"/>
  <c r="J35" i="9"/>
  <c r="J34" i="9"/>
  <c r="J29" i="9"/>
  <c r="J28" i="9"/>
  <c r="J27" i="9"/>
  <c r="J26" i="9"/>
  <c r="J25" i="9"/>
  <c r="J24" i="9"/>
  <c r="J23" i="9"/>
  <c r="J22" i="9"/>
  <c r="J21" i="9"/>
  <c r="J20" i="9"/>
  <c r="J19" i="9"/>
  <c r="J18" i="9"/>
  <c r="J13" i="9"/>
  <c r="J12" i="9"/>
  <c r="J11" i="9"/>
  <c r="J10" i="9"/>
  <c r="H65" i="9"/>
  <c r="H64" i="9"/>
  <c r="H63" i="9"/>
  <c r="H62" i="9"/>
  <c r="H61" i="9"/>
  <c r="H60" i="9"/>
  <c r="H59" i="9"/>
  <c r="H58" i="9"/>
  <c r="H57" i="9"/>
  <c r="H56" i="9"/>
  <c r="H55" i="9"/>
  <c r="H53" i="9"/>
  <c r="H52" i="9"/>
  <c r="H51" i="9"/>
  <c r="H50" i="9"/>
  <c r="H49" i="9"/>
  <c r="H48" i="9"/>
  <c r="H47" i="9"/>
  <c r="H46" i="9"/>
  <c r="H45" i="9"/>
  <c r="H44" i="9"/>
  <c r="H43" i="9"/>
  <c r="H42" i="9"/>
  <c r="H37" i="9"/>
  <c r="H36" i="9"/>
  <c r="H35" i="9"/>
  <c r="H34" i="9"/>
  <c r="H25" i="9"/>
  <c r="H24" i="9"/>
  <c r="H23" i="9"/>
  <c r="H22" i="9"/>
  <c r="H21" i="9"/>
  <c r="H20" i="9"/>
  <c r="H19" i="9"/>
  <c r="H18" i="9"/>
  <c r="H13" i="9"/>
  <c r="H12" i="9"/>
  <c r="H11" i="9"/>
  <c r="H10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2" i="9"/>
  <c r="F37" i="9"/>
  <c r="F36" i="9"/>
  <c r="F35" i="9"/>
  <c r="F34" i="9"/>
  <c r="F25" i="9"/>
  <c r="F24" i="9"/>
  <c r="F23" i="9"/>
  <c r="F22" i="9"/>
  <c r="F21" i="9"/>
  <c r="F20" i="9"/>
  <c r="F19" i="9"/>
  <c r="F18" i="9"/>
  <c r="F13" i="9"/>
  <c r="F12" i="9"/>
  <c r="F11" i="9"/>
  <c r="F10" i="9"/>
  <c r="T65" i="8"/>
  <c r="T64" i="8"/>
  <c r="T63" i="8"/>
  <c r="T62" i="8"/>
  <c r="T61" i="8"/>
  <c r="T60" i="8"/>
  <c r="T59" i="8"/>
  <c r="T58" i="8"/>
  <c r="T57" i="8"/>
  <c r="T56" i="8"/>
  <c r="T55" i="8"/>
  <c r="T53" i="8"/>
  <c r="T52" i="8"/>
  <c r="T51" i="8"/>
  <c r="T50" i="8"/>
  <c r="T41" i="8"/>
  <c r="T40" i="8"/>
  <c r="T39" i="8"/>
  <c r="T38" i="8"/>
  <c r="T25" i="8"/>
  <c r="T24" i="8"/>
  <c r="T23" i="8"/>
  <c r="T22" i="8"/>
  <c r="T21" i="8"/>
  <c r="T20" i="8"/>
  <c r="T19" i="8"/>
  <c r="T18" i="8"/>
  <c r="R65" i="8"/>
  <c r="R64" i="8"/>
  <c r="R63" i="8"/>
  <c r="R62" i="8"/>
  <c r="R61" i="8"/>
  <c r="R60" i="8"/>
  <c r="R59" i="8"/>
  <c r="R58" i="8"/>
  <c r="R57" i="8"/>
  <c r="R56" i="8"/>
  <c r="R55" i="8"/>
  <c r="R53" i="8"/>
  <c r="R52" i="8"/>
  <c r="R51" i="8"/>
  <c r="R50" i="8"/>
  <c r="R41" i="8"/>
  <c r="R40" i="8"/>
  <c r="R39" i="8"/>
  <c r="R38" i="8"/>
  <c r="R25" i="8"/>
  <c r="R24" i="8"/>
  <c r="R23" i="8"/>
  <c r="R22" i="8"/>
  <c r="R21" i="8"/>
  <c r="R20" i="8"/>
  <c r="R19" i="8"/>
  <c r="R18" i="8"/>
  <c r="P65" i="8"/>
  <c r="P64" i="8"/>
  <c r="P63" i="8"/>
  <c r="P62" i="8"/>
  <c r="P61" i="8"/>
  <c r="P60" i="8"/>
  <c r="P59" i="8"/>
  <c r="P58" i="8"/>
  <c r="P57" i="8"/>
  <c r="P56" i="8"/>
  <c r="P55" i="8"/>
  <c r="P53" i="8"/>
  <c r="P52" i="8"/>
  <c r="P51" i="8"/>
  <c r="P50" i="8"/>
  <c r="P41" i="8"/>
  <c r="P40" i="8"/>
  <c r="P39" i="8"/>
  <c r="P38" i="8"/>
  <c r="P25" i="8"/>
  <c r="P24" i="8"/>
  <c r="P23" i="8"/>
  <c r="P22" i="8"/>
  <c r="P21" i="8"/>
  <c r="P20" i="8"/>
  <c r="P19" i="8"/>
  <c r="P18" i="8"/>
  <c r="N65" i="8"/>
  <c r="N64" i="8"/>
  <c r="N63" i="8"/>
  <c r="N62" i="8"/>
  <c r="N61" i="8"/>
  <c r="N60" i="8"/>
  <c r="N59" i="8"/>
  <c r="N58" i="8"/>
  <c r="N57" i="8"/>
  <c r="N56" i="8"/>
  <c r="N55" i="8"/>
  <c r="N53" i="8"/>
  <c r="N52" i="8"/>
  <c r="N51" i="8"/>
  <c r="N50" i="8"/>
  <c r="N41" i="8"/>
  <c r="N40" i="8"/>
  <c r="N39" i="8"/>
  <c r="N38" i="8"/>
  <c r="N25" i="8"/>
  <c r="N24" i="8"/>
  <c r="N23" i="8"/>
  <c r="N22" i="8"/>
  <c r="N21" i="8"/>
  <c r="N20" i="8"/>
  <c r="N19" i="8"/>
  <c r="N18" i="8"/>
  <c r="L65" i="8"/>
  <c r="L64" i="8"/>
  <c r="L63" i="8"/>
  <c r="L62" i="8"/>
  <c r="L61" i="8"/>
  <c r="L60" i="8"/>
  <c r="L59" i="8"/>
  <c r="L58" i="8"/>
  <c r="L57" i="8"/>
  <c r="L56" i="8"/>
  <c r="L55" i="8"/>
  <c r="L53" i="8"/>
  <c r="L52" i="8"/>
  <c r="L51" i="8"/>
  <c r="L50" i="8"/>
  <c r="L41" i="8"/>
  <c r="L40" i="8"/>
  <c r="L39" i="8"/>
  <c r="L38" i="8"/>
  <c r="L25" i="8"/>
  <c r="L24" i="8"/>
  <c r="L23" i="8"/>
  <c r="L22" i="8"/>
  <c r="L21" i="8"/>
  <c r="L20" i="8"/>
  <c r="L19" i="8"/>
  <c r="L18" i="8"/>
  <c r="J65" i="8"/>
  <c r="J64" i="8"/>
  <c r="J63" i="8"/>
  <c r="J62" i="8"/>
  <c r="J61" i="8"/>
  <c r="J60" i="8"/>
  <c r="J59" i="8"/>
  <c r="J58" i="8"/>
  <c r="J57" i="8"/>
  <c r="J56" i="8"/>
  <c r="J55" i="8"/>
  <c r="J53" i="8"/>
  <c r="J52" i="8"/>
  <c r="J51" i="8"/>
  <c r="J50" i="8"/>
  <c r="J41" i="8"/>
  <c r="J40" i="8"/>
  <c r="J39" i="8"/>
  <c r="J38" i="8"/>
  <c r="J25" i="8"/>
  <c r="J24" i="8"/>
  <c r="J23" i="8"/>
  <c r="J22" i="8"/>
  <c r="J21" i="8"/>
  <c r="J20" i="8"/>
  <c r="J19" i="8"/>
  <c r="J18" i="8"/>
  <c r="H65" i="8"/>
  <c r="H64" i="8"/>
  <c r="H63" i="8"/>
  <c r="H62" i="8"/>
  <c r="H61" i="8"/>
  <c r="H60" i="8"/>
  <c r="H59" i="8"/>
  <c r="H58" i="8"/>
  <c r="H57" i="8"/>
  <c r="H56" i="8"/>
  <c r="H55" i="8"/>
  <c r="H53" i="8"/>
  <c r="H52" i="8"/>
  <c r="H51" i="8"/>
  <c r="H50" i="8"/>
  <c r="H49" i="8"/>
  <c r="H48" i="8"/>
  <c r="H47" i="8"/>
  <c r="H46" i="8"/>
  <c r="H41" i="8"/>
  <c r="H40" i="8"/>
  <c r="H39" i="8"/>
  <c r="H38" i="8"/>
  <c r="H25" i="8"/>
  <c r="H24" i="8"/>
  <c r="H23" i="8"/>
  <c r="H22" i="8"/>
  <c r="H21" i="8"/>
  <c r="H20" i="8"/>
  <c r="H19" i="8"/>
  <c r="H18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1" i="8"/>
  <c r="F40" i="8"/>
  <c r="F39" i="8"/>
  <c r="F38" i="8"/>
  <c r="F25" i="8"/>
  <c r="F24" i="8"/>
  <c r="F23" i="8"/>
  <c r="F22" i="8"/>
  <c r="F21" i="8"/>
  <c r="F20" i="8"/>
  <c r="F19" i="8"/>
  <c r="F18" i="8"/>
  <c r="P65" i="7"/>
  <c r="P64" i="7"/>
  <c r="P63" i="7"/>
  <c r="P62" i="7"/>
  <c r="P61" i="7"/>
  <c r="P60" i="7"/>
  <c r="P59" i="7"/>
  <c r="P58" i="7"/>
  <c r="P57" i="7"/>
  <c r="P56" i="7"/>
  <c r="P55" i="7"/>
  <c r="P53" i="7"/>
  <c r="P52" i="7"/>
  <c r="P51" i="7"/>
  <c r="P50" i="7"/>
  <c r="P49" i="7"/>
  <c r="P48" i="7"/>
  <c r="P47" i="7"/>
  <c r="P46" i="7"/>
  <c r="P37" i="7"/>
  <c r="P36" i="7"/>
  <c r="P35" i="7"/>
  <c r="P34" i="7"/>
  <c r="P25" i="7"/>
  <c r="P24" i="7"/>
  <c r="P23" i="7"/>
  <c r="P22" i="7"/>
  <c r="P21" i="7"/>
  <c r="P20" i="7"/>
  <c r="P19" i="7"/>
  <c r="P18" i="7"/>
  <c r="P13" i="7"/>
  <c r="P12" i="7"/>
  <c r="P11" i="7"/>
  <c r="P10" i="7"/>
  <c r="N65" i="7"/>
  <c r="N64" i="7"/>
  <c r="N63" i="7"/>
  <c r="N62" i="7"/>
  <c r="N61" i="7"/>
  <c r="N60" i="7"/>
  <c r="N59" i="7"/>
  <c r="N58" i="7"/>
  <c r="N57" i="7"/>
  <c r="N56" i="7"/>
  <c r="N55" i="7"/>
  <c r="N53" i="7"/>
  <c r="N52" i="7"/>
  <c r="N51" i="7"/>
  <c r="N50" i="7"/>
  <c r="N41" i="7"/>
  <c r="N40" i="7"/>
  <c r="N39" i="7"/>
  <c r="N38" i="7"/>
  <c r="N25" i="7"/>
  <c r="N24" i="7"/>
  <c r="N23" i="7"/>
  <c r="N22" i="7"/>
  <c r="N21" i="7"/>
  <c r="N20" i="7"/>
  <c r="N19" i="7"/>
  <c r="N18" i="7"/>
  <c r="L65" i="7"/>
  <c r="L64" i="7"/>
  <c r="L63" i="7"/>
  <c r="L62" i="7"/>
  <c r="L61" i="7"/>
  <c r="L60" i="7"/>
  <c r="L59" i="7"/>
  <c r="L58" i="7"/>
  <c r="L57" i="7"/>
  <c r="L56" i="7"/>
  <c r="L55" i="7"/>
  <c r="L53" i="7"/>
  <c r="L52" i="7"/>
  <c r="L51" i="7"/>
  <c r="L50" i="7"/>
  <c r="L41" i="7"/>
  <c r="L40" i="7"/>
  <c r="L39" i="7"/>
  <c r="L38" i="7"/>
  <c r="L25" i="7"/>
  <c r="L24" i="7"/>
  <c r="L23" i="7"/>
  <c r="L22" i="7"/>
  <c r="L21" i="7"/>
  <c r="L20" i="7"/>
  <c r="L19" i="7"/>
  <c r="L18" i="7"/>
  <c r="J65" i="7"/>
  <c r="J64" i="7"/>
  <c r="J63" i="7"/>
  <c r="J62" i="7"/>
  <c r="J61" i="7"/>
  <c r="J60" i="7"/>
  <c r="J59" i="7"/>
  <c r="J58" i="7"/>
  <c r="J57" i="7"/>
  <c r="J56" i="7"/>
  <c r="J55" i="7"/>
  <c r="J53" i="7"/>
  <c r="J52" i="7"/>
  <c r="J51" i="7"/>
  <c r="J50" i="7"/>
  <c r="J41" i="7"/>
  <c r="J40" i="7"/>
  <c r="J39" i="7"/>
  <c r="J38" i="7"/>
  <c r="J25" i="7"/>
  <c r="J24" i="7"/>
  <c r="J23" i="7"/>
  <c r="J22" i="7"/>
  <c r="J21" i="7"/>
  <c r="J20" i="7"/>
  <c r="J19" i="7"/>
  <c r="J18" i="7"/>
  <c r="H65" i="7"/>
  <c r="H64" i="7"/>
  <c r="H63" i="7"/>
  <c r="H62" i="7"/>
  <c r="H61" i="7"/>
  <c r="H60" i="7"/>
  <c r="H59" i="7"/>
  <c r="H58" i="7"/>
  <c r="H57" i="7"/>
  <c r="H56" i="7"/>
  <c r="H55" i="7"/>
  <c r="H53" i="7"/>
  <c r="H52" i="7"/>
  <c r="H51" i="7"/>
  <c r="H50" i="7"/>
  <c r="H49" i="7"/>
  <c r="H48" i="7"/>
  <c r="H47" i="7"/>
  <c r="H46" i="7"/>
  <c r="H41" i="7"/>
  <c r="H40" i="7"/>
  <c r="H39" i="7"/>
  <c r="H38" i="7"/>
  <c r="H37" i="7"/>
  <c r="H36" i="7"/>
  <c r="H35" i="7"/>
  <c r="H34" i="7"/>
  <c r="H25" i="7"/>
  <c r="H24" i="7"/>
  <c r="H23" i="7"/>
  <c r="H22" i="7"/>
  <c r="H21" i="7"/>
  <c r="H20" i="7"/>
  <c r="H19" i="7"/>
  <c r="H18" i="7"/>
  <c r="H13" i="7"/>
  <c r="H12" i="7"/>
  <c r="H11" i="7"/>
  <c r="H10" i="7"/>
  <c r="F65" i="7"/>
  <c r="F64" i="7"/>
  <c r="F63" i="7"/>
  <c r="F62" i="7"/>
  <c r="F61" i="7"/>
  <c r="F60" i="7"/>
  <c r="F59" i="7"/>
  <c r="F58" i="7"/>
  <c r="F57" i="7"/>
  <c r="F56" i="7"/>
  <c r="F55" i="7"/>
  <c r="F53" i="7"/>
  <c r="F52" i="7"/>
  <c r="F51" i="7"/>
  <c r="F50" i="7"/>
  <c r="F49" i="7"/>
  <c r="F48" i="7"/>
  <c r="F47" i="7"/>
  <c r="F46" i="7"/>
  <c r="F41" i="7"/>
  <c r="F40" i="7"/>
  <c r="F39" i="7"/>
  <c r="F38" i="7"/>
  <c r="F37" i="7"/>
  <c r="F36" i="7"/>
  <c r="F35" i="7"/>
  <c r="F34" i="7"/>
  <c r="F25" i="7"/>
  <c r="F24" i="7"/>
  <c r="F23" i="7"/>
  <c r="F22" i="7"/>
  <c r="F21" i="7"/>
  <c r="F20" i="7"/>
  <c r="F19" i="7"/>
  <c r="F18" i="7"/>
  <c r="F13" i="7"/>
  <c r="F12" i="7"/>
  <c r="F11" i="7"/>
  <c r="F10" i="7"/>
  <c r="L65" i="6"/>
  <c r="L64" i="6"/>
  <c r="L63" i="6"/>
  <c r="L62" i="6"/>
  <c r="L61" i="6"/>
  <c r="L60" i="6"/>
  <c r="L59" i="6"/>
  <c r="L58" i="6"/>
  <c r="L57" i="6"/>
  <c r="L56" i="6"/>
  <c r="L55" i="6"/>
  <c r="L53" i="6"/>
  <c r="L52" i="6"/>
  <c r="L51" i="6"/>
  <c r="L50" i="6"/>
  <c r="L41" i="6"/>
  <c r="L40" i="6"/>
  <c r="L39" i="6"/>
  <c r="L38" i="6"/>
  <c r="L25" i="6"/>
  <c r="L24" i="6"/>
  <c r="L23" i="6"/>
  <c r="L22" i="6"/>
  <c r="L21" i="6"/>
  <c r="L20" i="6"/>
  <c r="L19" i="6"/>
  <c r="L18" i="6"/>
  <c r="J65" i="6"/>
  <c r="J64" i="6"/>
  <c r="J63" i="6"/>
  <c r="J62" i="6"/>
  <c r="J61" i="6"/>
  <c r="J60" i="6"/>
  <c r="J59" i="6"/>
  <c r="J58" i="6"/>
  <c r="J57" i="6"/>
  <c r="J56" i="6"/>
  <c r="J55" i="6"/>
  <c r="J53" i="6"/>
  <c r="J52" i="6"/>
  <c r="J51" i="6"/>
  <c r="J50" i="6"/>
  <c r="J41" i="6"/>
  <c r="J40" i="6"/>
  <c r="J39" i="6"/>
  <c r="J38" i="6"/>
  <c r="J25" i="6"/>
  <c r="J24" i="6"/>
  <c r="J23" i="6"/>
  <c r="J22" i="6"/>
  <c r="J21" i="6"/>
  <c r="J20" i="6"/>
  <c r="J19" i="6"/>
  <c r="J18" i="6"/>
  <c r="H65" i="6"/>
  <c r="H64" i="6"/>
  <c r="H63" i="6"/>
  <c r="H62" i="6"/>
  <c r="H61" i="6"/>
  <c r="H60" i="6"/>
  <c r="H59" i="6"/>
  <c r="H58" i="6"/>
  <c r="H57" i="6"/>
  <c r="H56" i="6"/>
  <c r="H55" i="6"/>
  <c r="H53" i="6"/>
  <c r="H52" i="6"/>
  <c r="H51" i="6"/>
  <c r="H50" i="6"/>
  <c r="H49" i="6"/>
  <c r="H48" i="6"/>
  <c r="H47" i="6"/>
  <c r="H46" i="6"/>
  <c r="H45" i="6"/>
  <c r="H44" i="6"/>
  <c r="H43" i="6"/>
  <c r="H42" i="6"/>
  <c r="H37" i="6"/>
  <c r="H36" i="6"/>
  <c r="H35" i="6"/>
  <c r="H34" i="6"/>
  <c r="H25" i="6"/>
  <c r="H24" i="6"/>
  <c r="H23" i="6"/>
  <c r="H22" i="6"/>
  <c r="H21" i="6"/>
  <c r="H20" i="6"/>
  <c r="H19" i="6"/>
  <c r="H18" i="6"/>
  <c r="H13" i="6"/>
  <c r="H12" i="6"/>
  <c r="H11" i="6"/>
  <c r="H10" i="6"/>
  <c r="F65" i="6"/>
  <c r="F64" i="6"/>
  <c r="F63" i="6"/>
  <c r="F62" i="6"/>
  <c r="F61" i="6"/>
  <c r="F60" i="6"/>
  <c r="F59" i="6"/>
  <c r="F58" i="6"/>
  <c r="F57" i="6"/>
  <c r="F56" i="6"/>
  <c r="F55" i="6"/>
  <c r="F53" i="6"/>
  <c r="F52" i="6"/>
  <c r="F51" i="6"/>
  <c r="F50" i="6"/>
  <c r="F49" i="6"/>
  <c r="F48" i="6"/>
  <c r="F47" i="6"/>
  <c r="F46" i="6"/>
  <c r="F45" i="6"/>
  <c r="F44" i="6"/>
  <c r="F43" i="6"/>
  <c r="F42" i="6"/>
  <c r="F37" i="6"/>
  <c r="F36" i="6"/>
  <c r="F35" i="6"/>
  <c r="F34" i="6"/>
  <c r="F25" i="6"/>
  <c r="F24" i="6"/>
  <c r="F23" i="6"/>
  <c r="F22" i="6"/>
  <c r="F21" i="6"/>
  <c r="F20" i="6"/>
  <c r="F19" i="6"/>
  <c r="F18" i="6"/>
  <c r="F13" i="6"/>
  <c r="F12" i="6"/>
  <c r="F11" i="6"/>
  <c r="F10" i="6"/>
  <c r="X65" i="5"/>
  <c r="X64" i="5"/>
  <c r="X63" i="5"/>
  <c r="X62" i="5"/>
  <c r="X61" i="5"/>
  <c r="X60" i="5"/>
  <c r="X59" i="5"/>
  <c r="X58" i="5"/>
  <c r="X57" i="5"/>
  <c r="X56" i="5"/>
  <c r="X55" i="5"/>
  <c r="X53" i="5"/>
  <c r="X52" i="5"/>
  <c r="X51" i="5"/>
  <c r="X50" i="5"/>
  <c r="X41" i="5"/>
  <c r="X40" i="5"/>
  <c r="X39" i="5"/>
  <c r="X38" i="5"/>
  <c r="X25" i="5"/>
  <c r="X24" i="5"/>
  <c r="X23" i="5"/>
  <c r="X22" i="5"/>
  <c r="X21" i="5"/>
  <c r="X20" i="5"/>
  <c r="X19" i="5"/>
  <c r="X18" i="5"/>
  <c r="V65" i="5"/>
  <c r="V64" i="5"/>
  <c r="V63" i="5"/>
  <c r="V62" i="5"/>
  <c r="V61" i="5"/>
  <c r="V60" i="5"/>
  <c r="V59" i="5"/>
  <c r="V58" i="5"/>
  <c r="V57" i="5"/>
  <c r="V56" i="5"/>
  <c r="V55" i="5"/>
  <c r="V53" i="5"/>
  <c r="V52" i="5"/>
  <c r="V51" i="5"/>
  <c r="V50" i="5"/>
  <c r="V41" i="5"/>
  <c r="V40" i="5"/>
  <c r="V39" i="5"/>
  <c r="V38" i="5"/>
  <c r="V25" i="5"/>
  <c r="V24" i="5"/>
  <c r="V23" i="5"/>
  <c r="V22" i="5"/>
  <c r="V21" i="5"/>
  <c r="V20" i="5"/>
  <c r="V19" i="5"/>
  <c r="V18" i="5"/>
  <c r="T65" i="5"/>
  <c r="T64" i="5"/>
  <c r="T63" i="5"/>
  <c r="T62" i="5"/>
  <c r="T61" i="5"/>
  <c r="T60" i="5"/>
  <c r="T59" i="5"/>
  <c r="T58" i="5"/>
  <c r="T57" i="5"/>
  <c r="T56" i="5"/>
  <c r="T55" i="5"/>
  <c r="T53" i="5"/>
  <c r="T52" i="5"/>
  <c r="T51" i="5"/>
  <c r="T50" i="5"/>
  <c r="T41" i="5"/>
  <c r="T40" i="5"/>
  <c r="T39" i="5"/>
  <c r="T38" i="5"/>
  <c r="T25" i="5"/>
  <c r="T24" i="5"/>
  <c r="T23" i="5"/>
  <c r="T22" i="5"/>
  <c r="T21" i="5"/>
  <c r="T20" i="5"/>
  <c r="T19" i="5"/>
  <c r="T18" i="5"/>
  <c r="R65" i="5"/>
  <c r="R64" i="5"/>
  <c r="R63" i="5"/>
  <c r="R62" i="5"/>
  <c r="R61" i="5"/>
  <c r="R60" i="5"/>
  <c r="R59" i="5"/>
  <c r="R58" i="5"/>
  <c r="R57" i="5"/>
  <c r="R56" i="5"/>
  <c r="R55" i="5"/>
  <c r="R53" i="5"/>
  <c r="R52" i="5"/>
  <c r="R51" i="5"/>
  <c r="R50" i="5"/>
  <c r="R41" i="5"/>
  <c r="R40" i="5"/>
  <c r="R39" i="5"/>
  <c r="R38" i="5"/>
  <c r="R25" i="5"/>
  <c r="R24" i="5"/>
  <c r="R23" i="5"/>
  <c r="R22" i="5"/>
  <c r="R21" i="5"/>
  <c r="R20" i="5"/>
  <c r="R19" i="5"/>
  <c r="R18" i="5"/>
  <c r="P65" i="5"/>
  <c r="P64" i="5"/>
  <c r="P63" i="5"/>
  <c r="P62" i="5"/>
  <c r="P61" i="5"/>
  <c r="P60" i="5"/>
  <c r="P59" i="5"/>
  <c r="P58" i="5"/>
  <c r="P57" i="5"/>
  <c r="P56" i="5"/>
  <c r="P55" i="5"/>
  <c r="P53" i="5"/>
  <c r="P52" i="5"/>
  <c r="P51" i="5"/>
  <c r="P50" i="5"/>
  <c r="P41" i="5"/>
  <c r="P40" i="5"/>
  <c r="P39" i="5"/>
  <c r="P38" i="5"/>
  <c r="P25" i="5"/>
  <c r="P24" i="5"/>
  <c r="P23" i="5"/>
  <c r="P22" i="5"/>
  <c r="P21" i="5"/>
  <c r="P20" i="5"/>
  <c r="P19" i="5"/>
  <c r="P18" i="5"/>
  <c r="N65" i="5"/>
  <c r="N64" i="5"/>
  <c r="N63" i="5"/>
  <c r="N62" i="5"/>
  <c r="N61" i="5"/>
  <c r="N60" i="5"/>
  <c r="N59" i="5"/>
  <c r="N58" i="5"/>
  <c r="N57" i="5"/>
  <c r="N56" i="5"/>
  <c r="N55" i="5"/>
  <c r="N53" i="5"/>
  <c r="N52" i="5"/>
  <c r="N51" i="5"/>
  <c r="N50" i="5"/>
  <c r="N41" i="5"/>
  <c r="N40" i="5"/>
  <c r="N39" i="5"/>
  <c r="N38" i="5"/>
  <c r="N25" i="5"/>
  <c r="N24" i="5"/>
  <c r="N23" i="5"/>
  <c r="N22" i="5"/>
  <c r="N21" i="5"/>
  <c r="N20" i="5"/>
  <c r="N19" i="5"/>
  <c r="N18" i="5"/>
  <c r="L65" i="5"/>
  <c r="L64" i="5"/>
  <c r="L63" i="5"/>
  <c r="L62" i="5"/>
  <c r="L61" i="5"/>
  <c r="L60" i="5"/>
  <c r="L59" i="5"/>
  <c r="L58" i="5"/>
  <c r="L57" i="5"/>
  <c r="L56" i="5"/>
  <c r="L55" i="5"/>
  <c r="L53" i="5"/>
  <c r="L52" i="5"/>
  <c r="L51" i="5"/>
  <c r="L50" i="5"/>
  <c r="L49" i="5"/>
  <c r="L48" i="5"/>
  <c r="L47" i="5"/>
  <c r="L46" i="5"/>
  <c r="L41" i="5"/>
  <c r="L40" i="5"/>
  <c r="L39" i="5"/>
  <c r="L38" i="5"/>
  <c r="L25" i="5"/>
  <c r="L24" i="5"/>
  <c r="L23" i="5"/>
  <c r="L22" i="5"/>
  <c r="L21" i="5"/>
  <c r="L20" i="5"/>
  <c r="L19" i="5"/>
  <c r="L18" i="5"/>
  <c r="J65" i="5"/>
  <c r="J64" i="5"/>
  <c r="J63" i="5"/>
  <c r="J62" i="5"/>
  <c r="J61" i="5"/>
  <c r="J60" i="5"/>
  <c r="J59" i="5"/>
  <c r="J58" i="5"/>
  <c r="J57" i="5"/>
  <c r="J56" i="5"/>
  <c r="J55" i="5"/>
  <c r="J53" i="5"/>
  <c r="J52" i="5"/>
  <c r="J51" i="5"/>
  <c r="J50" i="5"/>
  <c r="J49" i="5"/>
  <c r="J48" i="5"/>
  <c r="J47" i="5"/>
  <c r="J46" i="5"/>
  <c r="J41" i="5"/>
  <c r="J40" i="5"/>
  <c r="J39" i="5"/>
  <c r="J38" i="5"/>
  <c r="J25" i="5"/>
  <c r="J24" i="5"/>
  <c r="J23" i="5"/>
  <c r="J22" i="5"/>
  <c r="J21" i="5"/>
  <c r="J20" i="5"/>
  <c r="J19" i="5"/>
  <c r="J18" i="5"/>
  <c r="H65" i="5"/>
  <c r="H64" i="5"/>
  <c r="H63" i="5"/>
  <c r="H62" i="5"/>
  <c r="H61" i="5"/>
  <c r="H60" i="5"/>
  <c r="H59" i="5"/>
  <c r="H58" i="5"/>
  <c r="H57" i="5"/>
  <c r="H56" i="5"/>
  <c r="H55" i="5"/>
  <c r="H53" i="5"/>
  <c r="H52" i="5"/>
  <c r="H51" i="5"/>
  <c r="H50" i="5"/>
  <c r="H49" i="5"/>
  <c r="H48" i="5"/>
  <c r="H47" i="5"/>
  <c r="H46" i="5"/>
  <c r="H41" i="5"/>
  <c r="H40" i="5"/>
  <c r="H39" i="5"/>
  <c r="H38" i="5"/>
  <c r="H25" i="5"/>
  <c r="H24" i="5"/>
  <c r="H23" i="5"/>
  <c r="H22" i="5"/>
  <c r="H21" i="5"/>
  <c r="H20" i="5"/>
  <c r="H19" i="5"/>
  <c r="H18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9" i="5"/>
  <c r="F48" i="5"/>
  <c r="F47" i="5"/>
  <c r="F46" i="5"/>
  <c r="F45" i="5"/>
  <c r="F44" i="5"/>
  <c r="F43" i="5"/>
  <c r="F42" i="5"/>
  <c r="F37" i="5"/>
  <c r="F36" i="5"/>
  <c r="F35" i="5"/>
  <c r="F34" i="5"/>
  <c r="F25" i="5"/>
  <c r="F24" i="5"/>
  <c r="F23" i="5"/>
  <c r="F22" i="5"/>
  <c r="F21" i="5"/>
  <c r="F20" i="5"/>
  <c r="F19" i="5"/>
  <c r="F18" i="5"/>
  <c r="F13" i="5"/>
  <c r="F12" i="5"/>
  <c r="F11" i="5"/>
  <c r="F10" i="5"/>
  <c r="P65" i="4"/>
  <c r="P64" i="4"/>
  <c r="P63" i="4"/>
  <c r="P62" i="4"/>
  <c r="P61" i="4"/>
  <c r="P60" i="4"/>
  <c r="P59" i="4"/>
  <c r="P58" i="4"/>
  <c r="P57" i="4"/>
  <c r="P56" i="4"/>
  <c r="P55" i="4"/>
  <c r="P53" i="4"/>
  <c r="P52" i="4"/>
  <c r="P51" i="4"/>
  <c r="P50" i="4"/>
  <c r="P41" i="4"/>
  <c r="P40" i="4"/>
  <c r="P39" i="4"/>
  <c r="P38" i="4"/>
  <c r="P25" i="4"/>
  <c r="P24" i="4"/>
  <c r="P23" i="4"/>
  <c r="P22" i="4"/>
  <c r="P21" i="4"/>
  <c r="P20" i="4"/>
  <c r="P19" i="4"/>
  <c r="P18" i="4"/>
  <c r="N65" i="4"/>
  <c r="N64" i="4"/>
  <c r="N63" i="4"/>
  <c r="N62" i="4"/>
  <c r="N61" i="4"/>
  <c r="N60" i="4"/>
  <c r="N59" i="4"/>
  <c r="N58" i="4"/>
  <c r="N57" i="4"/>
  <c r="N56" i="4"/>
  <c r="N55" i="4"/>
  <c r="N53" i="4"/>
  <c r="N52" i="4"/>
  <c r="N51" i="4"/>
  <c r="N50" i="4"/>
  <c r="N41" i="4"/>
  <c r="N40" i="4"/>
  <c r="N39" i="4"/>
  <c r="N38" i="4"/>
  <c r="N25" i="4"/>
  <c r="N24" i="4"/>
  <c r="N23" i="4"/>
  <c r="N22" i="4"/>
  <c r="N21" i="4"/>
  <c r="N20" i="4"/>
  <c r="N19" i="4"/>
  <c r="N18" i="4"/>
  <c r="L65" i="4"/>
  <c r="L64" i="4"/>
  <c r="L63" i="4"/>
  <c r="L62" i="4"/>
  <c r="L61" i="4"/>
  <c r="L60" i="4"/>
  <c r="L59" i="4"/>
  <c r="L58" i="4"/>
  <c r="L57" i="4"/>
  <c r="L56" i="4"/>
  <c r="L55" i="4"/>
  <c r="L53" i="4"/>
  <c r="L52" i="4"/>
  <c r="L51" i="4"/>
  <c r="L50" i="4"/>
  <c r="L41" i="4"/>
  <c r="L40" i="4"/>
  <c r="L39" i="4"/>
  <c r="L38" i="4"/>
  <c r="L25" i="4"/>
  <c r="L24" i="4"/>
  <c r="L23" i="4"/>
  <c r="L22" i="4"/>
  <c r="L21" i="4"/>
  <c r="L20" i="4"/>
  <c r="L19" i="4"/>
  <c r="L18" i="4"/>
  <c r="J65" i="4"/>
  <c r="J64" i="4"/>
  <c r="J63" i="4"/>
  <c r="J62" i="4"/>
  <c r="J61" i="4"/>
  <c r="J60" i="4"/>
  <c r="J59" i="4"/>
  <c r="J58" i="4"/>
  <c r="J57" i="4"/>
  <c r="J56" i="4"/>
  <c r="J55" i="4"/>
  <c r="J53" i="4"/>
  <c r="J52" i="4"/>
  <c r="J51" i="4"/>
  <c r="J50" i="4"/>
  <c r="J41" i="4"/>
  <c r="J40" i="4"/>
  <c r="J39" i="4"/>
  <c r="J38" i="4"/>
  <c r="J25" i="4"/>
  <c r="J24" i="4"/>
  <c r="J23" i="4"/>
  <c r="J22" i="4"/>
  <c r="J21" i="4"/>
  <c r="J20" i="4"/>
  <c r="J19" i="4"/>
  <c r="J18" i="4"/>
  <c r="H65" i="4"/>
  <c r="H64" i="4"/>
  <c r="H63" i="4"/>
  <c r="H62" i="4"/>
  <c r="H61" i="4"/>
  <c r="H60" i="4"/>
  <c r="H59" i="4"/>
  <c r="H58" i="4"/>
  <c r="H57" i="4"/>
  <c r="H56" i="4"/>
  <c r="H55" i="4"/>
  <c r="H53" i="4"/>
  <c r="H52" i="4"/>
  <c r="H51" i="4"/>
  <c r="H50" i="4"/>
  <c r="H41" i="4"/>
  <c r="H40" i="4"/>
  <c r="H39" i="4"/>
  <c r="H38" i="4"/>
  <c r="H25" i="4"/>
  <c r="H24" i="4"/>
  <c r="H23" i="4"/>
  <c r="H22" i="4"/>
  <c r="H21" i="4"/>
  <c r="H20" i="4"/>
  <c r="H19" i="4"/>
  <c r="H18" i="4"/>
  <c r="F65" i="4"/>
  <c r="F64" i="4"/>
  <c r="F63" i="4"/>
  <c r="F62" i="4"/>
  <c r="F61" i="4"/>
  <c r="F60" i="4"/>
  <c r="F59" i="4"/>
  <c r="F58" i="4"/>
  <c r="F57" i="4"/>
  <c r="F56" i="4"/>
  <c r="F55" i="4"/>
  <c r="F53" i="4"/>
  <c r="F52" i="4"/>
  <c r="F51" i="4"/>
  <c r="F50" i="4"/>
  <c r="F41" i="4"/>
  <c r="F40" i="4"/>
  <c r="F39" i="4"/>
  <c r="F38" i="4"/>
  <c r="F25" i="4"/>
  <c r="F24" i="4"/>
  <c r="F23" i="4"/>
  <c r="F22" i="4"/>
  <c r="F21" i="4"/>
  <c r="F20" i="4"/>
  <c r="F19" i="4"/>
  <c r="F18" i="4"/>
  <c r="L65" i="3"/>
  <c r="L64" i="3"/>
  <c r="L63" i="3"/>
  <c r="L62" i="3"/>
  <c r="L61" i="3"/>
  <c r="L60" i="3"/>
  <c r="L59" i="3"/>
  <c r="L58" i="3"/>
  <c r="L57" i="3"/>
  <c r="L56" i="3"/>
  <c r="L55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25" i="3"/>
  <c r="L24" i="3"/>
  <c r="L23" i="3"/>
  <c r="L22" i="3"/>
  <c r="L21" i="3"/>
  <c r="L20" i="3"/>
  <c r="L19" i="3"/>
  <c r="L18" i="3"/>
  <c r="L13" i="3"/>
  <c r="L12" i="3"/>
  <c r="L11" i="3"/>
  <c r="L10" i="3"/>
  <c r="J65" i="3"/>
  <c r="J64" i="3"/>
  <c r="J63" i="3"/>
  <c r="J62" i="3"/>
  <c r="J61" i="3"/>
  <c r="J60" i="3"/>
  <c r="J59" i="3"/>
  <c r="J58" i="3"/>
  <c r="J57" i="3"/>
  <c r="J56" i="3"/>
  <c r="J55" i="3"/>
  <c r="J53" i="3"/>
  <c r="J52" i="3"/>
  <c r="J51" i="3"/>
  <c r="J50" i="3"/>
  <c r="J49" i="3"/>
  <c r="J48" i="3"/>
  <c r="J47" i="3"/>
  <c r="J46" i="3"/>
  <c r="J25" i="3"/>
  <c r="J24" i="3"/>
  <c r="J23" i="3"/>
  <c r="J22" i="3"/>
  <c r="J21" i="3"/>
  <c r="J20" i="3"/>
  <c r="J19" i="3"/>
  <c r="J18" i="3"/>
  <c r="J13" i="3"/>
  <c r="J12" i="3"/>
  <c r="J11" i="3"/>
  <c r="J10" i="3"/>
  <c r="H65" i="3"/>
  <c r="H64" i="3"/>
  <c r="H63" i="3"/>
  <c r="H62" i="3"/>
  <c r="H61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25" i="3"/>
  <c r="H24" i="3"/>
  <c r="H23" i="3"/>
  <c r="H22" i="3"/>
  <c r="H21" i="3"/>
  <c r="H20" i="3"/>
  <c r="H19" i="3"/>
  <c r="H18" i="3"/>
  <c r="H13" i="3"/>
  <c r="H12" i="3"/>
  <c r="H11" i="3"/>
  <c r="H10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25" i="3"/>
  <c r="F24" i="3"/>
  <c r="F23" i="3"/>
  <c r="F22" i="3"/>
  <c r="F21" i="3"/>
  <c r="F20" i="3"/>
  <c r="F19" i="3"/>
  <c r="F18" i="3"/>
  <c r="F13" i="3"/>
  <c r="F12" i="3"/>
  <c r="F11" i="3"/>
  <c r="F10" i="3"/>
  <c r="P54" i="1"/>
  <c r="N54" i="1"/>
  <c r="L54" i="1"/>
  <c r="J54" i="1"/>
  <c r="H54" i="1"/>
  <c r="F54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1" i="1"/>
  <c r="P40" i="1"/>
  <c r="P39" i="1"/>
  <c r="P38" i="1"/>
  <c r="P25" i="1"/>
  <c r="P24" i="1"/>
  <c r="P23" i="1"/>
  <c r="P22" i="1"/>
  <c r="P21" i="1"/>
  <c r="P20" i="1"/>
  <c r="P19" i="1"/>
  <c r="P18" i="1"/>
  <c r="N65" i="1"/>
  <c r="N64" i="1"/>
  <c r="N63" i="1"/>
  <c r="N62" i="1"/>
  <c r="N61" i="1"/>
  <c r="N60" i="1"/>
  <c r="N59" i="1"/>
  <c r="N58" i="1"/>
  <c r="N57" i="1"/>
  <c r="N56" i="1"/>
  <c r="N55" i="1"/>
  <c r="N53" i="1"/>
  <c r="N52" i="1"/>
  <c r="N51" i="1"/>
  <c r="N50" i="1"/>
  <c r="N49" i="1"/>
  <c r="N48" i="1"/>
  <c r="N47" i="1"/>
  <c r="N46" i="1"/>
  <c r="N25" i="1"/>
  <c r="N24" i="1"/>
  <c r="N23" i="1"/>
  <c r="N22" i="1"/>
  <c r="N21" i="1"/>
  <c r="N20" i="1"/>
  <c r="N19" i="1"/>
  <c r="N18" i="1"/>
  <c r="N13" i="1"/>
  <c r="N12" i="1"/>
  <c r="N11" i="1"/>
  <c r="N10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25" i="1"/>
  <c r="L24" i="1"/>
  <c r="L23" i="1"/>
  <c r="L22" i="1"/>
  <c r="L21" i="1"/>
  <c r="L20" i="1"/>
  <c r="L19" i="1"/>
  <c r="L18" i="1"/>
  <c r="L13" i="1"/>
  <c r="L12" i="1"/>
  <c r="L11" i="1"/>
  <c r="L10" i="1"/>
  <c r="J65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25" i="1"/>
  <c r="J24" i="1"/>
  <c r="J23" i="1"/>
  <c r="J22" i="1"/>
  <c r="J21" i="1"/>
  <c r="J20" i="1"/>
  <c r="J19" i="1"/>
  <c r="J18" i="1"/>
  <c r="J13" i="1"/>
  <c r="J12" i="1"/>
  <c r="J11" i="1"/>
  <c r="J10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25" i="1"/>
  <c r="H24" i="1"/>
  <c r="H23" i="1"/>
  <c r="H22" i="1"/>
  <c r="H21" i="1"/>
  <c r="H20" i="1"/>
  <c r="H19" i="1"/>
  <c r="H18" i="1"/>
  <c r="H13" i="1"/>
  <c r="H12" i="1"/>
  <c r="H11" i="1"/>
  <c r="H10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5" i="1"/>
  <c r="F24" i="1"/>
  <c r="F23" i="1"/>
  <c r="F22" i="1"/>
  <c r="F21" i="1"/>
  <c r="F20" i="1"/>
  <c r="F19" i="1"/>
  <c r="F18" i="1"/>
  <c r="F13" i="1"/>
  <c r="F12" i="1"/>
  <c r="F11" i="1"/>
  <c r="O8" i="12" l="1"/>
  <c r="B5" i="12"/>
  <c r="I12" i="12" l="1"/>
  <c r="I9" i="12"/>
  <c r="F16" i="12" l="1"/>
  <c r="F24" i="12"/>
  <c r="F32" i="12"/>
  <c r="F40" i="12"/>
  <c r="F8" i="12"/>
  <c r="F9" i="12"/>
  <c r="F17" i="12"/>
  <c r="F25" i="12"/>
  <c r="F33" i="12"/>
  <c r="F41" i="12"/>
  <c r="F10" i="12"/>
  <c r="F11" i="12"/>
  <c r="F19" i="12"/>
  <c r="F27" i="12"/>
  <c r="F35" i="12"/>
  <c r="F43" i="12"/>
  <c r="F26" i="12"/>
  <c r="F12" i="12"/>
  <c r="F20" i="12"/>
  <c r="F28" i="12"/>
  <c r="F36" i="12"/>
  <c r="F44" i="12"/>
  <c r="F42" i="12"/>
  <c r="F13" i="12"/>
  <c r="F21" i="12"/>
  <c r="F29" i="12"/>
  <c r="F37" i="12"/>
  <c r="F45" i="12"/>
  <c r="F34" i="12"/>
  <c r="F14" i="12"/>
  <c r="F22" i="12"/>
  <c r="F30" i="12"/>
  <c r="F38" i="12"/>
  <c r="F46" i="12"/>
  <c r="F18" i="12"/>
  <c r="F15" i="12"/>
  <c r="F23" i="12"/>
  <c r="F31" i="12"/>
  <c r="F39" i="12"/>
  <c r="F47" i="12"/>
  <c r="J11" i="5"/>
  <c r="F14" i="1"/>
  <c r="P11" i="10"/>
  <c r="F14" i="3"/>
  <c r="J14" i="1"/>
  <c r="J11" i="11"/>
  <c r="J11" i="10"/>
  <c r="J11" i="7"/>
  <c r="T43" i="5"/>
  <c r="J17" i="9"/>
  <c r="L16" i="10"/>
  <c r="P28" i="8"/>
  <c r="F17" i="7"/>
  <c r="J48" i="6"/>
  <c r="J47" i="11"/>
  <c r="N37" i="5"/>
  <c r="H32" i="1"/>
  <c r="N35" i="7"/>
  <c r="R28" i="8"/>
  <c r="L26" i="9"/>
  <c r="T42" i="5"/>
  <c r="N40" i="1"/>
  <c r="L27" i="5"/>
  <c r="R27" i="9"/>
  <c r="L29" i="9"/>
  <c r="J49" i="9"/>
  <c r="L14" i="7"/>
  <c r="N13" i="10"/>
  <c r="H45" i="8"/>
  <c r="N33" i="4"/>
  <c r="H26" i="8"/>
  <c r="H32" i="11"/>
  <c r="N16" i="10"/>
  <c r="R28" i="9"/>
  <c r="R34" i="9"/>
  <c r="L49" i="8"/>
  <c r="J48" i="10"/>
  <c r="N37" i="10"/>
  <c r="N46" i="11"/>
  <c r="R29" i="10"/>
  <c r="L43" i="9"/>
  <c r="N28" i="10"/>
  <c r="H46" i="10"/>
  <c r="L33" i="7"/>
  <c r="R29" i="9"/>
  <c r="N28" i="8"/>
  <c r="P13" i="4"/>
  <c r="R37" i="9"/>
  <c r="H31" i="9"/>
  <c r="F44" i="10"/>
  <c r="X42" i="5"/>
  <c r="T17" i="8"/>
  <c r="F41" i="9"/>
  <c r="J17" i="3"/>
  <c r="N33" i="1"/>
  <c r="H30" i="10"/>
  <c r="P34" i="10"/>
  <c r="H33" i="5"/>
  <c r="N37" i="7"/>
  <c r="J44" i="10"/>
  <c r="J29" i="1"/>
  <c r="N15" i="4"/>
  <c r="N35" i="4"/>
  <c r="L42" i="7"/>
  <c r="J35" i="6"/>
  <c r="L15" i="3"/>
  <c r="H28" i="5"/>
  <c r="H29" i="9"/>
  <c r="T37" i="5"/>
  <c r="P34" i="8"/>
  <c r="R13" i="8"/>
  <c r="P10" i="5"/>
  <c r="J17" i="11"/>
  <c r="P36" i="10"/>
  <c r="X15" i="5"/>
  <c r="P43" i="10"/>
  <c r="T14" i="5"/>
  <c r="R27" i="10"/>
  <c r="H15" i="4"/>
  <c r="F15" i="11"/>
  <c r="F32" i="9"/>
  <c r="T12" i="5"/>
  <c r="F12" i="8"/>
  <c r="T45" i="8"/>
  <c r="J32" i="7"/>
  <c r="H11" i="5"/>
  <c r="F14" i="11"/>
  <c r="F14" i="7"/>
  <c r="L11" i="11"/>
  <c r="H14" i="9"/>
  <c r="L11" i="8"/>
  <c r="R11" i="9"/>
  <c r="J14" i="9"/>
  <c r="J48" i="11"/>
  <c r="N29" i="9"/>
  <c r="J16" i="9"/>
  <c r="N17" i="9"/>
  <c r="H30" i="5"/>
  <c r="L14" i="6"/>
  <c r="J30" i="5"/>
  <c r="J15" i="6"/>
  <c r="H12" i="11"/>
  <c r="J14" i="11"/>
  <c r="L35" i="5"/>
  <c r="P33" i="9"/>
  <c r="N29" i="10"/>
  <c r="P27" i="8"/>
  <c r="F17" i="5"/>
  <c r="L45" i="11"/>
  <c r="L29" i="4"/>
  <c r="N14" i="8"/>
  <c r="R28" i="10"/>
  <c r="H36" i="11"/>
  <c r="F45" i="7"/>
  <c r="L36" i="10"/>
  <c r="P33" i="5"/>
  <c r="L49" i="10"/>
  <c r="R36" i="10"/>
  <c r="H42" i="10"/>
  <c r="N45" i="5"/>
  <c r="J15" i="8"/>
  <c r="F28" i="7"/>
  <c r="R28" i="5"/>
  <c r="N36" i="11"/>
  <c r="H31" i="11"/>
  <c r="L14" i="11"/>
  <c r="N37" i="11"/>
  <c r="H17" i="7"/>
  <c r="N42" i="10"/>
  <c r="N33" i="5"/>
  <c r="H43" i="10"/>
  <c r="N10" i="8"/>
  <c r="H16" i="9"/>
  <c r="N45" i="8"/>
  <c r="J28" i="10"/>
  <c r="N15" i="10"/>
  <c r="P30" i="1"/>
  <c r="F28" i="11"/>
  <c r="L43" i="8"/>
  <c r="P33" i="1"/>
  <c r="R14" i="8"/>
  <c r="F38" i="9"/>
  <c r="X46" i="5"/>
  <c r="N30" i="11"/>
  <c r="P44" i="10"/>
  <c r="J16" i="1"/>
  <c r="N48" i="5"/>
  <c r="R12" i="9"/>
  <c r="L27" i="4"/>
  <c r="P30" i="9"/>
  <c r="F16" i="3"/>
  <c r="R10" i="5"/>
  <c r="R14" i="5"/>
  <c r="T31" i="5"/>
  <c r="F44" i="8"/>
  <c r="P47" i="5"/>
  <c r="R45" i="9"/>
  <c r="H27" i="5"/>
  <c r="P12" i="10"/>
  <c r="L43" i="11"/>
  <c r="J36" i="10"/>
  <c r="N47" i="11"/>
  <c r="F33" i="7"/>
  <c r="J28" i="5"/>
  <c r="X27" i="5"/>
  <c r="R32" i="10"/>
  <c r="F31" i="1"/>
  <c r="J17" i="5"/>
  <c r="J17" i="8"/>
  <c r="J34" i="11"/>
  <c r="R11" i="8"/>
  <c r="H14" i="10"/>
  <c r="F11" i="4"/>
  <c r="F14" i="9"/>
  <c r="P10" i="1"/>
  <c r="V11" i="5"/>
  <c r="N11" i="10"/>
  <c r="R11" i="10"/>
  <c r="P30" i="10"/>
  <c r="F32" i="1"/>
  <c r="L48" i="11"/>
  <c r="P27" i="10"/>
  <c r="T49" i="5"/>
  <c r="P44" i="1"/>
  <c r="F26" i="3"/>
  <c r="R46" i="8"/>
  <c r="J49" i="11"/>
  <c r="N17" i="10"/>
  <c r="F26" i="8"/>
  <c r="T17" i="5"/>
  <c r="L13" i="9"/>
  <c r="V28" i="5"/>
  <c r="L10" i="5"/>
  <c r="J46" i="10"/>
  <c r="J45" i="11"/>
  <c r="L37" i="10"/>
  <c r="P47" i="4"/>
  <c r="P10" i="9"/>
  <c r="V17" i="5"/>
  <c r="V31" i="5"/>
  <c r="L16" i="11"/>
  <c r="H44" i="10"/>
  <c r="N30" i="8"/>
  <c r="P44" i="8"/>
  <c r="H26" i="7"/>
  <c r="P46" i="8"/>
  <c r="F38" i="6"/>
  <c r="L44" i="6"/>
  <c r="P17" i="9"/>
  <c r="F29" i="9"/>
  <c r="N44" i="8"/>
  <c r="P31" i="10"/>
  <c r="L31" i="9"/>
  <c r="F15" i="6"/>
  <c r="J34" i="6"/>
  <c r="J30" i="9"/>
  <c r="L47" i="6"/>
  <c r="J17" i="10"/>
  <c r="J37" i="11"/>
  <c r="N35" i="11"/>
  <c r="P42" i="7"/>
  <c r="T42" i="8"/>
  <c r="N36" i="9"/>
  <c r="N12" i="11"/>
  <c r="R34" i="5"/>
  <c r="F47" i="10"/>
  <c r="R26" i="10"/>
  <c r="L32" i="11"/>
  <c r="L28" i="7"/>
  <c r="J47" i="9"/>
  <c r="H33" i="1"/>
  <c r="H12" i="5"/>
  <c r="L36" i="11"/>
  <c r="T32" i="5"/>
  <c r="H28" i="6"/>
  <c r="L34" i="4"/>
  <c r="L32" i="5"/>
  <c r="R43" i="9"/>
  <c r="P45" i="5"/>
  <c r="N43" i="10"/>
  <c r="N49" i="8"/>
  <c r="F28" i="5"/>
  <c r="P31" i="9"/>
  <c r="N27" i="9"/>
  <c r="L15" i="5"/>
  <c r="P26" i="4"/>
  <c r="V12" i="5"/>
  <c r="N45" i="11"/>
  <c r="R48" i="5"/>
  <c r="J40" i="3"/>
  <c r="H45" i="7"/>
  <c r="R35" i="5"/>
  <c r="P45" i="1"/>
  <c r="T11" i="8"/>
  <c r="L14" i="1"/>
  <c r="N14" i="1"/>
  <c r="L11" i="10"/>
  <c r="F14" i="5"/>
  <c r="N11" i="7"/>
  <c r="H11" i="8"/>
  <c r="F14" i="10"/>
  <c r="T15" i="8"/>
  <c r="L46" i="11"/>
  <c r="J15" i="1"/>
  <c r="L32" i="10"/>
  <c r="H16" i="11"/>
  <c r="F32" i="10"/>
  <c r="P30" i="8"/>
  <c r="J26" i="10"/>
  <c r="N43" i="7"/>
  <c r="J49" i="10"/>
  <c r="H14" i="5"/>
  <c r="H33" i="11"/>
  <c r="P36" i="5"/>
  <c r="P42" i="1"/>
  <c r="N12" i="10"/>
  <c r="N28" i="9"/>
  <c r="J32" i="4"/>
  <c r="F42" i="10"/>
  <c r="L17" i="11"/>
  <c r="J49" i="8"/>
  <c r="L34" i="11"/>
  <c r="L44" i="5"/>
  <c r="T29" i="8"/>
  <c r="J15" i="5"/>
  <c r="L34" i="6"/>
  <c r="H36" i="8"/>
  <c r="H32" i="9"/>
  <c r="J13" i="6"/>
  <c r="J42" i="11"/>
  <c r="R36" i="9"/>
  <c r="P15" i="5"/>
  <c r="H35" i="8"/>
  <c r="R37" i="5"/>
  <c r="H29" i="8"/>
  <c r="T48" i="8"/>
  <c r="T27" i="5"/>
  <c r="J29" i="8"/>
  <c r="P17" i="7"/>
  <c r="R44" i="10"/>
  <c r="R16" i="10"/>
  <c r="R45" i="10"/>
  <c r="N14" i="4"/>
  <c r="R10" i="9"/>
  <c r="H27" i="1"/>
  <c r="H34" i="8"/>
  <c r="H26" i="11"/>
  <c r="L16" i="5"/>
  <c r="H37" i="11"/>
  <c r="R37" i="10"/>
  <c r="R42" i="5"/>
  <c r="N37" i="9"/>
  <c r="J34" i="1"/>
  <c r="H10" i="4"/>
  <c r="J12" i="5"/>
  <c r="J44" i="8"/>
  <c r="J28" i="6"/>
  <c r="J17" i="6"/>
  <c r="H35" i="5"/>
  <c r="L26" i="11"/>
  <c r="P28" i="4"/>
  <c r="N33" i="7"/>
  <c r="J29" i="4"/>
  <c r="T37" i="8"/>
  <c r="P26" i="5"/>
  <c r="J12" i="7"/>
  <c r="N15" i="5"/>
  <c r="H42" i="11"/>
  <c r="X43" i="5"/>
  <c r="H47" i="10"/>
  <c r="R17" i="9"/>
  <c r="H34" i="5"/>
  <c r="J27" i="1"/>
  <c r="T13" i="8"/>
  <c r="X12" i="5"/>
  <c r="L15" i="10"/>
  <c r="F40" i="6"/>
  <c r="H28" i="4"/>
  <c r="L11" i="7"/>
  <c r="F11" i="8"/>
  <c r="H14" i="7"/>
  <c r="L11" i="6"/>
  <c r="L11" i="5"/>
  <c r="F14" i="6"/>
  <c r="P11" i="4"/>
  <c r="P10" i="8"/>
  <c r="T46" i="8"/>
  <c r="J39" i="3"/>
  <c r="H31" i="1"/>
  <c r="N13" i="5"/>
  <c r="J15" i="9"/>
  <c r="J35" i="5"/>
  <c r="X17" i="5"/>
  <c r="J16" i="3"/>
  <c r="P37" i="8"/>
  <c r="T36" i="5"/>
  <c r="J35" i="10"/>
  <c r="L36" i="8"/>
  <c r="F39" i="6"/>
  <c r="F28" i="9"/>
  <c r="L30" i="11"/>
  <c r="R16" i="8"/>
  <c r="H26" i="5"/>
  <c r="R30" i="8"/>
  <c r="H48" i="4"/>
  <c r="J11" i="4"/>
  <c r="N11" i="11"/>
  <c r="L14" i="3"/>
  <c r="R43" i="8"/>
  <c r="T31" i="8"/>
  <c r="F44" i="7"/>
  <c r="P35" i="10"/>
  <c r="T44" i="8"/>
  <c r="H40" i="9"/>
  <c r="F34" i="4"/>
  <c r="J45" i="7"/>
  <c r="R45" i="8"/>
  <c r="J13" i="11"/>
  <c r="J12" i="11"/>
  <c r="L46" i="6"/>
  <c r="H30" i="8"/>
  <c r="J31" i="11"/>
  <c r="P11" i="1"/>
  <c r="X28" i="5"/>
  <c r="N47" i="9"/>
  <c r="H30" i="11"/>
  <c r="L31" i="11"/>
  <c r="R13" i="5"/>
  <c r="N44" i="9"/>
  <c r="R30" i="10"/>
  <c r="P37" i="9"/>
  <c r="F15" i="10"/>
  <c r="N15" i="9"/>
  <c r="T28" i="8"/>
  <c r="X10" i="5"/>
  <c r="R36" i="5"/>
  <c r="R29" i="8"/>
  <c r="J31" i="1"/>
  <c r="P45" i="8"/>
  <c r="F43" i="8"/>
  <c r="N14" i="5"/>
  <c r="N35" i="8"/>
  <c r="H28" i="11"/>
  <c r="H48" i="10"/>
  <c r="L37" i="5"/>
  <c r="L12" i="10"/>
  <c r="L49" i="4"/>
  <c r="L45" i="9"/>
  <c r="P14" i="8"/>
  <c r="F31" i="9"/>
  <c r="J36" i="6"/>
  <c r="P34" i="9"/>
  <c r="J45" i="10"/>
  <c r="H44" i="4"/>
  <c r="L34" i="7"/>
  <c r="L35" i="8"/>
  <c r="L32" i="3"/>
  <c r="N32" i="8"/>
  <c r="N31" i="10"/>
  <c r="N34" i="9"/>
  <c r="X48" i="5"/>
  <c r="R35" i="9"/>
  <c r="L34" i="1"/>
  <c r="H27" i="6"/>
  <c r="H31" i="4"/>
  <c r="P31" i="4"/>
  <c r="J15" i="7"/>
  <c r="L32" i="6"/>
  <c r="F31" i="11"/>
  <c r="N42" i="4"/>
  <c r="N26" i="7"/>
  <c r="H15" i="3"/>
  <c r="N47" i="8"/>
  <c r="F46" i="4"/>
  <c r="P11" i="9"/>
  <c r="H11" i="4"/>
  <c r="T11" i="5"/>
  <c r="V14" i="5"/>
  <c r="J47" i="10"/>
  <c r="H32" i="8"/>
  <c r="T10" i="8"/>
  <c r="R46" i="10"/>
  <c r="F16" i="1"/>
  <c r="N43" i="9"/>
  <c r="H47" i="11"/>
  <c r="L42" i="9"/>
  <c r="L11" i="9"/>
  <c r="P11" i="5"/>
  <c r="N11" i="8"/>
  <c r="H29" i="3"/>
  <c r="H45" i="4"/>
  <c r="L13" i="7"/>
  <c r="X30" i="5"/>
  <c r="L30" i="9"/>
  <c r="P49" i="10"/>
  <c r="P28" i="10"/>
  <c r="F27" i="1"/>
  <c r="P48" i="10"/>
  <c r="F16" i="7"/>
  <c r="N26" i="9"/>
  <c r="L30" i="10"/>
  <c r="R32" i="9"/>
  <c r="N47" i="7"/>
  <c r="H44" i="7"/>
  <c r="P27" i="1"/>
  <c r="P13" i="9"/>
  <c r="H49" i="11"/>
  <c r="L13" i="10"/>
  <c r="V29" i="5"/>
  <c r="H37" i="5"/>
  <c r="P26" i="1"/>
  <c r="L35" i="4"/>
  <c r="L30" i="7"/>
  <c r="L12" i="4"/>
  <c r="P31" i="5"/>
  <c r="N44" i="5"/>
  <c r="L34" i="9"/>
  <c r="J26" i="11"/>
  <c r="J33" i="6"/>
  <c r="L27" i="9"/>
  <c r="P16" i="10"/>
  <c r="F26" i="6"/>
  <c r="N16" i="11"/>
  <c r="H17" i="11"/>
  <c r="L31" i="4"/>
  <c r="P16" i="4"/>
  <c r="J35" i="1"/>
  <c r="H10" i="11"/>
  <c r="J44" i="5"/>
  <c r="R12" i="10"/>
  <c r="T36" i="8"/>
  <c r="R45" i="5"/>
  <c r="N35" i="10"/>
  <c r="J34" i="7"/>
  <c r="P16" i="9"/>
  <c r="J10" i="6"/>
  <c r="J26" i="8"/>
  <c r="L12" i="6"/>
  <c r="P28" i="1"/>
  <c r="L16" i="3"/>
  <c r="R35" i="10"/>
  <c r="H44" i="11"/>
  <c r="J14" i="7"/>
  <c r="J30" i="4"/>
  <c r="J49" i="4"/>
  <c r="L10" i="7"/>
  <c r="F15" i="9"/>
  <c r="J32" i="8"/>
  <c r="H42" i="7"/>
  <c r="F33" i="6"/>
  <c r="L26" i="8"/>
  <c r="N31" i="1"/>
  <c r="J45" i="5"/>
  <c r="F41" i="6"/>
  <c r="L42" i="4"/>
  <c r="H14" i="6"/>
  <c r="H14" i="3"/>
  <c r="J11" i="6"/>
  <c r="P29" i="9"/>
  <c r="P45" i="10"/>
  <c r="F45" i="8"/>
  <c r="F16" i="11"/>
  <c r="J16" i="6"/>
  <c r="V34" i="5"/>
  <c r="H32" i="10"/>
  <c r="F17" i="3"/>
  <c r="L12" i="8"/>
  <c r="T49" i="8"/>
  <c r="H17" i="10"/>
  <c r="T33" i="8"/>
  <c r="N17" i="8"/>
  <c r="N45" i="4"/>
  <c r="N10" i="4"/>
  <c r="H31" i="8"/>
  <c r="N42" i="9"/>
  <c r="L37" i="9"/>
  <c r="L37" i="1"/>
  <c r="R31" i="8"/>
  <c r="P48" i="8"/>
  <c r="H16" i="7"/>
  <c r="T15" i="5"/>
  <c r="H36" i="4"/>
  <c r="N37" i="4"/>
  <c r="R37" i="8"/>
  <c r="P30" i="4"/>
  <c r="T46" i="5"/>
  <c r="N16" i="5"/>
  <c r="F42" i="4"/>
  <c r="N46" i="7"/>
  <c r="P42" i="4"/>
  <c r="H15" i="9"/>
  <c r="H27" i="9"/>
  <c r="H31" i="10"/>
  <c r="N34" i="4"/>
  <c r="J14" i="4"/>
  <c r="P14" i="4"/>
  <c r="R47" i="10"/>
  <c r="R15" i="5"/>
  <c r="F40" i="5"/>
  <c r="N32" i="5"/>
  <c r="R14" i="9"/>
  <c r="P43" i="8"/>
  <c r="L48" i="10"/>
  <c r="J36" i="5"/>
  <c r="N31" i="9"/>
  <c r="N26" i="11"/>
  <c r="N12" i="5"/>
  <c r="R14" i="10"/>
  <c r="N16" i="7"/>
  <c r="R17" i="10"/>
  <c r="N14" i="10"/>
  <c r="N28" i="1"/>
  <c r="J14" i="10"/>
  <c r="L33" i="8"/>
  <c r="H26" i="1"/>
  <c r="X29" i="5"/>
  <c r="J17" i="4"/>
  <c r="J47" i="4"/>
  <c r="P49" i="8"/>
  <c r="J16" i="5"/>
  <c r="T44" i="5"/>
  <c r="F37" i="8"/>
  <c r="N36" i="1"/>
  <c r="L30" i="1"/>
  <c r="J27" i="7"/>
  <c r="H32" i="5"/>
  <c r="J46" i="11"/>
  <c r="P16" i="7"/>
  <c r="N42" i="1"/>
  <c r="J40" i="1"/>
  <c r="J33" i="4"/>
  <c r="J46" i="9"/>
  <c r="J48" i="4"/>
  <c r="N48" i="7"/>
  <c r="R47" i="5"/>
  <c r="P27" i="5"/>
  <c r="L28" i="11"/>
  <c r="F33" i="8"/>
  <c r="L45" i="5"/>
  <c r="P48" i="5"/>
  <c r="P11" i="8"/>
  <c r="X11" i="5"/>
  <c r="H16" i="10"/>
  <c r="F27" i="11"/>
  <c r="H43" i="5"/>
  <c r="L17" i="8"/>
  <c r="N10" i="11"/>
  <c r="J48" i="8"/>
  <c r="H30" i="9"/>
  <c r="P10" i="10"/>
  <c r="R27" i="8"/>
  <c r="F27" i="4"/>
  <c r="L35" i="10"/>
  <c r="H15" i="8"/>
  <c r="P43" i="5"/>
  <c r="P27" i="4"/>
  <c r="J35" i="4"/>
  <c r="R12" i="5"/>
  <c r="L43" i="7"/>
  <c r="T47" i="8"/>
  <c r="P12" i="4"/>
  <c r="P49" i="4"/>
  <c r="J37" i="6"/>
  <c r="R49" i="9"/>
  <c r="T48" i="5"/>
  <c r="J37" i="3"/>
  <c r="X36" i="5"/>
  <c r="J43" i="10"/>
  <c r="R10" i="10"/>
  <c r="N31" i="11"/>
  <c r="R49" i="8"/>
  <c r="R13" i="9"/>
  <c r="H17" i="9"/>
  <c r="N13" i="4"/>
  <c r="N10" i="5"/>
  <c r="F49" i="10"/>
  <c r="L13" i="5"/>
  <c r="N42" i="11"/>
  <c r="N15" i="1"/>
  <c r="L15" i="1"/>
  <c r="J43" i="3"/>
  <c r="J28" i="3"/>
  <c r="P16" i="8"/>
  <c r="N39" i="1"/>
  <c r="L10" i="9"/>
  <c r="L27" i="11"/>
  <c r="L14" i="5"/>
  <c r="L46" i="4"/>
  <c r="H33" i="9"/>
  <c r="L47" i="8"/>
  <c r="H29" i="6"/>
  <c r="P35" i="5"/>
  <c r="P46" i="4"/>
  <c r="R16" i="9"/>
  <c r="L49" i="6"/>
  <c r="L10" i="4"/>
  <c r="H42" i="5"/>
  <c r="N36" i="5"/>
  <c r="R30" i="5"/>
  <c r="L29" i="10"/>
  <c r="V43" i="5"/>
  <c r="H43" i="7"/>
  <c r="J27" i="8"/>
  <c r="L49" i="11"/>
  <c r="P34" i="4"/>
  <c r="R15" i="9"/>
  <c r="N49" i="7"/>
  <c r="F15" i="5"/>
  <c r="N27" i="10"/>
  <c r="L36" i="1"/>
  <c r="J44" i="3"/>
  <c r="F31" i="8"/>
  <c r="N33" i="9"/>
  <c r="P14" i="1"/>
  <c r="P26" i="8"/>
  <c r="P37" i="5"/>
  <c r="J45" i="3"/>
  <c r="L14" i="4"/>
  <c r="P15" i="9"/>
  <c r="N29" i="4"/>
  <c r="X34" i="5"/>
  <c r="N11" i="5"/>
  <c r="R11" i="5"/>
  <c r="J42" i="7"/>
  <c r="N26" i="8"/>
  <c r="L33" i="3"/>
  <c r="L17" i="9"/>
  <c r="L34" i="10"/>
  <c r="J14" i="5"/>
  <c r="N46" i="9"/>
  <c r="R36" i="8"/>
  <c r="H15" i="10"/>
  <c r="N17" i="11"/>
  <c r="N45" i="1"/>
  <c r="J12" i="4"/>
  <c r="N33" i="8"/>
  <c r="P13" i="1"/>
  <c r="J43" i="1"/>
  <c r="H27" i="7"/>
  <c r="N47" i="5"/>
  <c r="H39" i="6"/>
  <c r="J35" i="8"/>
  <c r="N13" i="7"/>
  <c r="N15" i="11"/>
  <c r="F32" i="8"/>
  <c r="P38" i="7"/>
  <c r="L33" i="11"/>
  <c r="J46" i="7"/>
  <c r="N31" i="7"/>
  <c r="N33" i="11"/>
  <c r="H38" i="9"/>
  <c r="H34" i="4"/>
  <c r="L29" i="5"/>
  <c r="R44" i="8"/>
  <c r="F26" i="9"/>
  <c r="L36" i="7"/>
  <c r="J33" i="1"/>
  <c r="P31" i="1"/>
  <c r="N14" i="9"/>
  <c r="H32" i="3"/>
  <c r="L35" i="1"/>
  <c r="J15" i="10"/>
  <c r="F36" i="8"/>
  <c r="P43" i="9"/>
  <c r="L33" i="10"/>
  <c r="V42" i="5"/>
  <c r="N34" i="10"/>
  <c r="L45" i="8"/>
  <c r="J42" i="4"/>
  <c r="H31" i="6"/>
  <c r="L16" i="1"/>
  <c r="P28" i="5"/>
  <c r="H15" i="7"/>
  <c r="H43" i="4"/>
  <c r="R17" i="5"/>
  <c r="L47" i="9"/>
  <c r="T29" i="5"/>
  <c r="J37" i="5"/>
  <c r="L17" i="5"/>
  <c r="P35" i="8"/>
  <c r="L12" i="5"/>
  <c r="L30" i="5"/>
  <c r="F27" i="3"/>
  <c r="H32" i="7"/>
  <c r="L26" i="5"/>
  <c r="H15" i="6"/>
  <c r="N36" i="4"/>
  <c r="F16" i="5"/>
  <c r="N34" i="1"/>
  <c r="F48" i="10"/>
  <c r="P49" i="9"/>
  <c r="J37" i="10"/>
  <c r="L10" i="11"/>
  <c r="H13" i="11"/>
  <c r="J28" i="8"/>
  <c r="L15" i="6"/>
  <c r="H49" i="10"/>
  <c r="F27" i="7"/>
  <c r="H29" i="1"/>
  <c r="N43" i="4"/>
  <c r="R42" i="8"/>
  <c r="L17" i="4"/>
  <c r="H11" i="11"/>
  <c r="H14" i="1"/>
  <c r="F43" i="10"/>
  <c r="L33" i="9"/>
  <c r="L26" i="6"/>
  <c r="J43" i="5"/>
  <c r="N27" i="8"/>
  <c r="P42" i="9"/>
  <c r="H17" i="8"/>
  <c r="P12" i="1"/>
  <c r="N12" i="7"/>
  <c r="T26" i="8"/>
  <c r="L47" i="11"/>
  <c r="H37" i="8"/>
  <c r="J10" i="10"/>
  <c r="H28" i="3"/>
  <c r="L29" i="8"/>
  <c r="L37" i="8"/>
  <c r="P31" i="8"/>
  <c r="J45" i="9"/>
  <c r="F31" i="10"/>
  <c r="L15" i="9"/>
  <c r="J32" i="6"/>
  <c r="L17" i="3"/>
  <c r="P45" i="7"/>
  <c r="P29" i="10"/>
  <c r="P46" i="10"/>
  <c r="L10" i="8"/>
  <c r="P33" i="10"/>
  <c r="L14" i="8"/>
  <c r="H26" i="4"/>
  <c r="N13" i="9"/>
  <c r="N32" i="1"/>
  <c r="F32" i="11"/>
  <c r="L10" i="10"/>
  <c r="J10" i="7"/>
  <c r="J31" i="10"/>
  <c r="H44" i="8"/>
  <c r="H33" i="7"/>
  <c r="H32" i="4"/>
  <c r="F27" i="9"/>
  <c r="F42" i="7"/>
  <c r="H38" i="6"/>
  <c r="H33" i="8"/>
  <c r="H49" i="4"/>
  <c r="J15" i="11"/>
  <c r="H16" i="6"/>
  <c r="P49" i="5"/>
  <c r="H28" i="9"/>
  <c r="N48" i="4"/>
  <c r="R44" i="5"/>
  <c r="J42" i="1"/>
  <c r="L31" i="8"/>
  <c r="R47" i="8"/>
  <c r="V44" i="5"/>
  <c r="H35" i="4"/>
  <c r="P44" i="4"/>
  <c r="L49" i="7"/>
  <c r="J17" i="1"/>
  <c r="J30" i="8"/>
  <c r="T16" i="5"/>
  <c r="L33" i="4"/>
  <c r="N12" i="4"/>
  <c r="H45" i="10"/>
  <c r="J13" i="8"/>
  <c r="F29" i="11"/>
  <c r="J32" i="1"/>
  <c r="L28" i="8"/>
  <c r="L32" i="7"/>
  <c r="J28" i="7"/>
  <c r="L29" i="6"/>
  <c r="N48" i="11"/>
  <c r="J15" i="4"/>
  <c r="P36" i="4"/>
  <c r="N48" i="9"/>
  <c r="N30" i="7"/>
  <c r="J15" i="3"/>
  <c r="L26" i="4"/>
  <c r="J28" i="11"/>
  <c r="P34" i="5"/>
  <c r="H43" i="8"/>
  <c r="L17" i="1"/>
  <c r="J37" i="1"/>
  <c r="F32" i="5"/>
  <c r="L44" i="1"/>
  <c r="J14" i="3"/>
  <c r="N35" i="9"/>
  <c r="H16" i="8"/>
  <c r="L44" i="8"/>
  <c r="L42" i="8"/>
  <c r="L27" i="7"/>
  <c r="H39" i="9"/>
  <c r="J29" i="7"/>
  <c r="R46" i="9"/>
  <c r="J13" i="10"/>
  <c r="H29" i="11"/>
  <c r="L15" i="11"/>
  <c r="N37" i="8"/>
  <c r="N10" i="9"/>
  <c r="T14" i="8"/>
  <c r="H17" i="5"/>
  <c r="R42" i="10"/>
  <c r="H26" i="3"/>
  <c r="L10" i="6"/>
  <c r="J31" i="5"/>
  <c r="X13" i="5"/>
  <c r="R15" i="8"/>
  <c r="L45" i="4"/>
  <c r="R44" i="9"/>
  <c r="P26" i="10"/>
  <c r="F30" i="6"/>
  <c r="L30" i="6"/>
  <c r="J30" i="6"/>
  <c r="P26" i="9"/>
  <c r="H42" i="4"/>
  <c r="P15" i="7"/>
  <c r="L35" i="6"/>
  <c r="N49" i="10"/>
  <c r="N47" i="4"/>
  <c r="N43" i="1"/>
  <c r="X32" i="5"/>
  <c r="J34" i="8"/>
  <c r="L15" i="7"/>
  <c r="T30" i="8"/>
  <c r="L42" i="11"/>
  <c r="P32" i="7"/>
  <c r="H32" i="6"/>
  <c r="H40" i="6"/>
  <c r="N28" i="5"/>
  <c r="H29" i="4"/>
  <c r="X26" i="5"/>
  <c r="F33" i="5"/>
  <c r="H33" i="3"/>
  <c r="P15" i="8"/>
  <c r="J26" i="5"/>
  <c r="J28" i="1"/>
  <c r="J39" i="1"/>
  <c r="J34" i="3"/>
  <c r="L46" i="8"/>
  <c r="N34" i="5"/>
  <c r="P32" i="10"/>
  <c r="T12" i="8"/>
  <c r="H15" i="1"/>
  <c r="J47" i="8"/>
  <c r="H31" i="7"/>
  <c r="F15" i="7"/>
  <c r="F30" i="3"/>
  <c r="J44" i="4"/>
  <c r="L28" i="9"/>
  <c r="H15" i="5"/>
  <c r="P44" i="7"/>
  <c r="J42" i="10"/>
  <c r="T33" i="5"/>
  <c r="J35" i="11"/>
  <c r="F49" i="4"/>
  <c r="N26" i="5"/>
  <c r="N16" i="8"/>
  <c r="L44" i="4"/>
  <c r="F14" i="4"/>
  <c r="P32" i="4"/>
  <c r="J26" i="3"/>
  <c r="J26" i="4"/>
  <c r="P32" i="1"/>
  <c r="N48" i="10"/>
  <c r="F47" i="4"/>
  <c r="F32" i="7"/>
  <c r="T34" i="8"/>
  <c r="F34" i="8"/>
  <c r="L11" i="4"/>
  <c r="F15" i="1"/>
  <c r="J16" i="10"/>
  <c r="L42" i="10"/>
  <c r="L27" i="8"/>
  <c r="H45" i="11"/>
  <c r="R43" i="10"/>
  <c r="J26" i="7"/>
  <c r="T28" i="5"/>
  <c r="F16" i="10"/>
  <c r="L35" i="9"/>
  <c r="J27" i="10"/>
  <c r="F30" i="11"/>
  <c r="N29" i="7"/>
  <c r="F26" i="4"/>
  <c r="J43" i="4"/>
  <c r="H12" i="4"/>
  <c r="H16" i="4"/>
  <c r="L28" i="5"/>
  <c r="P34" i="1"/>
  <c r="L44" i="11"/>
  <c r="N12" i="8"/>
  <c r="L17" i="10"/>
  <c r="N49" i="9"/>
  <c r="N44" i="10"/>
  <c r="V36" i="5"/>
  <c r="N26" i="10"/>
  <c r="R31" i="5"/>
  <c r="T13" i="5"/>
  <c r="N37" i="1"/>
  <c r="J44" i="1"/>
  <c r="L42" i="5"/>
  <c r="L42" i="1"/>
  <c r="N36" i="8"/>
  <c r="R12" i="8"/>
  <c r="L40" i="1"/>
  <c r="J17" i="7"/>
  <c r="L32" i="8"/>
  <c r="V13" i="5"/>
  <c r="L46" i="10"/>
  <c r="P29" i="1"/>
  <c r="H27" i="11"/>
  <c r="P43" i="7"/>
  <c r="P14" i="9"/>
  <c r="H12" i="8"/>
  <c r="V48" i="5"/>
  <c r="H41" i="9"/>
  <c r="N30" i="4"/>
  <c r="J32" i="10"/>
  <c r="V27" i="5"/>
  <c r="H28" i="7"/>
  <c r="F43" i="4"/>
  <c r="P42" i="10"/>
  <c r="N32" i="10"/>
  <c r="J36" i="1"/>
  <c r="N12" i="9"/>
  <c r="H47" i="4"/>
  <c r="L31" i="3"/>
  <c r="L28" i="4"/>
  <c r="N38" i="1"/>
  <c r="P16" i="1"/>
  <c r="H42" i="8"/>
  <c r="L27" i="6"/>
  <c r="P48" i="9"/>
  <c r="H30" i="4"/>
  <c r="R29" i="5"/>
  <c r="H43" i="11"/>
  <c r="P37" i="1"/>
  <c r="J48" i="7"/>
  <c r="J27" i="3"/>
  <c r="N14" i="7"/>
  <c r="P36" i="1"/>
  <c r="F30" i="9"/>
  <c r="F40" i="9"/>
  <c r="L37" i="7"/>
  <c r="F31" i="7"/>
  <c r="F27" i="6"/>
  <c r="R26" i="9"/>
  <c r="H31" i="3"/>
  <c r="N11" i="4"/>
  <c r="J42" i="8"/>
  <c r="L44" i="9"/>
  <c r="L28" i="10"/>
  <c r="N45" i="9"/>
  <c r="F17" i="10"/>
  <c r="X35" i="5"/>
  <c r="L26" i="3"/>
  <c r="P14" i="5"/>
  <c r="N49" i="11"/>
  <c r="L43" i="5"/>
  <c r="J37" i="4"/>
  <c r="J49" i="7"/>
  <c r="X33" i="5"/>
  <c r="J43" i="8"/>
  <c r="P49" i="1"/>
  <c r="P46" i="1"/>
  <c r="P46" i="9"/>
  <c r="J31" i="6"/>
  <c r="P37" i="4"/>
  <c r="R31" i="10"/>
  <c r="L16" i="9"/>
  <c r="F35" i="8"/>
  <c r="N44" i="7"/>
  <c r="T45" i="5"/>
  <c r="L46" i="7"/>
  <c r="F28" i="1"/>
  <c r="P43" i="1"/>
  <c r="V47" i="5"/>
  <c r="F39" i="5"/>
  <c r="N28" i="7"/>
  <c r="H28" i="1"/>
  <c r="P35" i="4"/>
  <c r="P17" i="10"/>
  <c r="N17" i="4"/>
  <c r="J43" i="6"/>
  <c r="N17" i="5"/>
  <c r="P27" i="7"/>
  <c r="N35" i="1"/>
  <c r="L26" i="1"/>
  <c r="N42" i="5"/>
  <c r="J31" i="8"/>
  <c r="N29" i="5"/>
  <c r="F10" i="4"/>
  <c r="H33" i="4"/>
  <c r="P35" i="1"/>
  <c r="F33" i="3"/>
  <c r="F14" i="8"/>
  <c r="J43" i="9"/>
  <c r="F31" i="3"/>
  <c r="L43" i="10"/>
  <c r="F29" i="7"/>
  <c r="P17" i="4"/>
  <c r="J35" i="7"/>
  <c r="F30" i="4"/>
  <c r="L32" i="4"/>
  <c r="R26" i="8"/>
  <c r="F17" i="1"/>
  <c r="L34" i="5"/>
  <c r="H27" i="8"/>
  <c r="J29" i="5"/>
  <c r="J10" i="8"/>
  <c r="P35" i="9"/>
  <c r="L48" i="7"/>
  <c r="J44" i="9"/>
  <c r="L27" i="10"/>
  <c r="N46" i="5"/>
  <c r="F43" i="7"/>
  <c r="T26" i="5"/>
  <c r="L39" i="1"/>
  <c r="L14" i="9"/>
  <c r="L28" i="3"/>
  <c r="H15" i="11"/>
  <c r="F29" i="1"/>
  <c r="P45" i="4"/>
  <c r="N29" i="8"/>
  <c r="V37" i="5"/>
  <c r="P36" i="8"/>
  <c r="N17" i="7"/>
  <c r="J33" i="9"/>
  <c r="L33" i="1"/>
  <c r="J30" i="1"/>
  <c r="N44" i="11"/>
  <c r="P12" i="8"/>
  <c r="F38" i="5"/>
  <c r="F45" i="10"/>
  <c r="F45" i="4"/>
  <c r="L37" i="11"/>
  <c r="J49" i="6"/>
  <c r="J45" i="1"/>
  <c r="H14" i="4"/>
  <c r="J13" i="4"/>
  <c r="J44" i="11"/>
  <c r="J45" i="6"/>
  <c r="V30" i="5"/>
  <c r="F30" i="8"/>
  <c r="F26" i="5"/>
  <c r="P17" i="1"/>
  <c r="L32" i="1"/>
  <c r="J36" i="8"/>
  <c r="P17" i="5"/>
  <c r="J10" i="5"/>
  <c r="L26" i="10"/>
  <c r="N31" i="5"/>
  <c r="F33" i="1"/>
  <c r="T47" i="5"/>
  <c r="X49" i="5"/>
  <c r="F41" i="5"/>
  <c r="N11" i="9"/>
  <c r="P28" i="7"/>
  <c r="J30" i="7"/>
  <c r="N13" i="8"/>
  <c r="P13" i="8"/>
  <c r="L31" i="6"/>
  <c r="F16" i="6"/>
  <c r="J35" i="3"/>
  <c r="F16" i="4"/>
  <c r="J33" i="11"/>
  <c r="P45" i="9"/>
  <c r="J12" i="8"/>
  <c r="P13" i="10"/>
  <c r="R43" i="5"/>
  <c r="V49" i="5"/>
  <c r="J31" i="9"/>
  <c r="N47" i="10"/>
  <c r="J36" i="3"/>
  <c r="H10" i="8"/>
  <c r="J36" i="4"/>
  <c r="N44" i="4"/>
  <c r="N30" i="1"/>
  <c r="H28" i="8"/>
  <c r="H29" i="5"/>
  <c r="H13" i="4"/>
  <c r="R42" i="9"/>
  <c r="L30" i="8"/>
  <c r="J42" i="9"/>
  <c r="L44" i="10"/>
  <c r="J29" i="3"/>
  <c r="N45" i="7"/>
  <c r="F15" i="3"/>
  <c r="F35" i="4"/>
  <c r="H48" i="11"/>
  <c r="J16" i="4"/>
  <c r="F16" i="8"/>
  <c r="J38" i="1"/>
  <c r="J14" i="8"/>
  <c r="J33" i="5"/>
  <c r="F28" i="4"/>
  <c r="J28" i="4"/>
  <c r="N17" i="1"/>
  <c r="N34" i="7"/>
  <c r="P26" i="7"/>
  <c r="N26" i="1"/>
  <c r="F29" i="6"/>
  <c r="P42" i="5"/>
  <c r="N30" i="10"/>
  <c r="F30" i="7"/>
  <c r="H27" i="4"/>
  <c r="F31" i="5"/>
  <c r="V45" i="5"/>
  <c r="J27" i="5"/>
  <c r="N45" i="10"/>
  <c r="H30" i="7"/>
  <c r="V46" i="5"/>
  <c r="L33" i="5"/>
  <c r="F39" i="9"/>
  <c r="F15" i="8"/>
  <c r="H16" i="5"/>
  <c r="P41" i="7"/>
  <c r="F33" i="4"/>
  <c r="L16" i="4"/>
  <c r="F29" i="8"/>
  <c r="T34" i="5"/>
  <c r="P33" i="8"/>
  <c r="J46" i="6"/>
  <c r="H17" i="6"/>
  <c r="P27" i="9"/>
  <c r="V26" i="5"/>
  <c r="V15" i="5"/>
  <c r="J30" i="3"/>
  <c r="L31" i="7"/>
  <c r="T32" i="8"/>
  <c r="F33" i="10"/>
  <c r="H41" i="6"/>
  <c r="P33" i="7"/>
  <c r="L36" i="6"/>
  <c r="R32" i="5"/>
  <c r="J29" i="6"/>
  <c r="J16" i="7"/>
  <c r="P48" i="1"/>
  <c r="J26" i="6"/>
  <c r="H44" i="5"/>
  <c r="F30" i="5"/>
  <c r="R32" i="8"/>
  <c r="H34" i="11"/>
  <c r="F28" i="3"/>
  <c r="H14" i="11"/>
  <c r="F15" i="4"/>
  <c r="H30" i="6"/>
  <c r="J44" i="6"/>
  <c r="L44" i="7"/>
  <c r="H36" i="5"/>
  <c r="N43" i="8"/>
  <c r="L35" i="7"/>
  <c r="N46" i="10"/>
  <c r="N13" i="11"/>
  <c r="L37" i="6"/>
  <c r="R17" i="8"/>
  <c r="F29" i="3"/>
  <c r="H13" i="8"/>
  <c r="L47" i="10"/>
  <c r="L31" i="10"/>
  <c r="L15" i="4"/>
  <c r="P48" i="4"/>
  <c r="N41" i="1"/>
  <c r="J42" i="3"/>
  <c r="H17" i="4"/>
  <c r="F44" i="4"/>
  <c r="P14" i="7"/>
  <c r="P39" i="7"/>
  <c r="X14" i="5"/>
  <c r="F46" i="10"/>
  <c r="J10" i="4"/>
  <c r="L35" i="11"/>
  <c r="R30" i="9"/>
  <c r="R33" i="9"/>
  <c r="N43" i="11"/>
  <c r="P29" i="8"/>
  <c r="F17" i="9"/>
  <c r="F17" i="8"/>
  <c r="P46" i="5"/>
  <c r="F33" i="9"/>
  <c r="F42" i="8"/>
  <c r="L48" i="6"/>
  <c r="L30" i="3"/>
  <c r="R47" i="9"/>
  <c r="R10" i="8"/>
  <c r="L46" i="9"/>
  <c r="P15" i="10"/>
  <c r="N42" i="7"/>
  <c r="J12" i="10"/>
  <c r="N31" i="4"/>
  <c r="N32" i="4"/>
  <c r="L15" i="8"/>
  <c r="H46" i="4"/>
  <c r="J36" i="11"/>
  <c r="J13" i="7"/>
  <c r="P33" i="4"/>
  <c r="F28" i="8"/>
  <c r="L38" i="1"/>
  <c r="R46" i="5"/>
  <c r="J27" i="6"/>
  <c r="F26" i="1"/>
  <c r="L42" i="6"/>
  <c r="L13" i="8"/>
  <c r="L29" i="3"/>
  <c r="J41" i="3"/>
  <c r="F48" i="4"/>
  <c r="J32" i="11"/>
  <c r="J47" i="7"/>
  <c r="F30" i="10"/>
  <c r="R48" i="9"/>
  <c r="F27" i="8"/>
  <c r="J26" i="1"/>
  <c r="N29" i="11"/>
  <c r="X44" i="5"/>
  <c r="J12" i="6"/>
  <c r="H35" i="11"/>
  <c r="H30" i="3"/>
  <c r="J16" i="8"/>
  <c r="N26" i="4"/>
  <c r="J46" i="8"/>
  <c r="J36" i="7"/>
  <c r="N30" i="5"/>
  <c r="L27" i="3"/>
  <c r="J34" i="4"/>
  <c r="P37" i="10"/>
  <c r="P15" i="1"/>
  <c r="N32" i="7"/>
  <c r="J29" i="11"/>
  <c r="F29" i="5"/>
  <c r="P32" i="9"/>
  <c r="P36" i="9"/>
  <c r="J34" i="10"/>
  <c r="R33" i="5"/>
  <c r="H26" i="6"/>
  <c r="L12" i="9"/>
  <c r="J44" i="7"/>
  <c r="P13" i="5"/>
  <c r="L45" i="7"/>
  <c r="L16" i="6"/>
  <c r="P10" i="4"/>
  <c r="N44" i="1"/>
  <c r="X31" i="5"/>
  <c r="L13" i="11"/>
  <c r="F27" i="5"/>
  <c r="L33" i="6"/>
  <c r="N34" i="8"/>
  <c r="N27" i="1"/>
  <c r="N36" i="7"/>
  <c r="J14" i="6"/>
  <c r="P12" i="9"/>
  <c r="H10" i="5"/>
  <c r="R31" i="9"/>
  <c r="F31" i="4"/>
  <c r="L36" i="5"/>
  <c r="P31" i="7"/>
  <c r="R27" i="5"/>
  <c r="F33" i="11"/>
  <c r="F10" i="8"/>
  <c r="T43" i="8"/>
  <c r="L45" i="10"/>
  <c r="F30" i="1"/>
  <c r="P14" i="10"/>
  <c r="T27" i="8"/>
  <c r="F32" i="6"/>
  <c r="J41" i="1"/>
  <c r="N46" i="4"/>
  <c r="R48" i="8"/>
  <c r="N28" i="4"/>
  <c r="P12" i="5"/>
  <c r="L48" i="9"/>
  <c r="L12" i="7"/>
  <c r="L17" i="7"/>
  <c r="R16" i="5"/>
  <c r="J30" i="10"/>
  <c r="L17" i="6"/>
  <c r="L16" i="8"/>
  <c r="H13" i="5"/>
  <c r="V16" i="5"/>
  <c r="J10" i="11"/>
  <c r="N15" i="8"/>
  <c r="R49" i="10"/>
  <c r="H17" i="3"/>
  <c r="L28" i="6"/>
  <c r="L16" i="7"/>
  <c r="J45" i="4"/>
  <c r="R13" i="10"/>
  <c r="N10" i="10"/>
  <c r="X45" i="5"/>
  <c r="R34" i="10"/>
  <c r="P47" i="10"/>
  <c r="J38" i="3"/>
  <c r="J45" i="8"/>
  <c r="L41" i="1"/>
  <c r="J31" i="4"/>
  <c r="P47" i="1"/>
  <c r="J31" i="3"/>
  <c r="P29" i="4"/>
  <c r="L36" i="9"/>
  <c r="P43" i="4"/>
  <c r="P47" i="8"/>
  <c r="F32" i="4"/>
  <c r="H33" i="6"/>
  <c r="N43" i="5"/>
  <c r="J42" i="5"/>
  <c r="L13" i="6"/>
  <c r="N46" i="8"/>
  <c r="J30" i="11"/>
  <c r="P15" i="4"/>
  <c r="P30" i="5"/>
  <c r="R33" i="10"/>
  <c r="N27" i="7"/>
  <c r="H14" i="8"/>
  <c r="P32" i="5"/>
  <c r="F31" i="6"/>
  <c r="P17" i="8"/>
  <c r="P29" i="7"/>
  <c r="H45" i="5"/>
  <c r="T16" i="8"/>
  <c r="L27" i="1"/>
  <c r="H16" i="1"/>
  <c r="L43" i="1"/>
  <c r="P30" i="7"/>
  <c r="L36" i="4"/>
  <c r="H26" i="9"/>
  <c r="N32" i="9"/>
  <c r="T30" i="5"/>
  <c r="F17" i="11"/>
  <c r="J33" i="3"/>
  <c r="N48" i="8"/>
  <c r="P42" i="8"/>
  <c r="R48" i="10"/>
  <c r="H27" i="3"/>
  <c r="R35" i="8"/>
  <c r="P40" i="7"/>
  <c r="N32" i="11"/>
  <c r="F37" i="4"/>
  <c r="N30" i="9"/>
  <c r="H16" i="3"/>
  <c r="H30" i="1"/>
  <c r="F32" i="3"/>
  <c r="L26" i="7"/>
  <c r="J37" i="7"/>
  <c r="J32" i="9"/>
  <c r="T35" i="8"/>
  <c r="L43" i="6"/>
  <c r="J27" i="4"/>
  <c r="V33" i="5"/>
  <c r="V35" i="5"/>
  <c r="R15" i="10"/>
  <c r="J42" i="6"/>
  <c r="P28" i="9"/>
  <c r="J32" i="5"/>
  <c r="L48" i="8"/>
  <c r="J27" i="11"/>
  <c r="N35" i="5"/>
  <c r="P44" i="5"/>
  <c r="N16" i="4"/>
  <c r="F26" i="11"/>
  <c r="X16" i="5"/>
  <c r="V10" i="5"/>
  <c r="N29" i="1"/>
  <c r="J33" i="8"/>
  <c r="J37" i="8"/>
  <c r="J47" i="6"/>
  <c r="T10" i="5"/>
  <c r="J43" i="7"/>
  <c r="L47" i="7"/>
  <c r="V32" i="5"/>
  <c r="L13" i="4"/>
  <c r="L45" i="1"/>
  <c r="R34" i="8"/>
  <c r="L48" i="4"/>
  <c r="L37" i="4"/>
  <c r="L45" i="6"/>
  <c r="N27" i="11"/>
  <c r="L43" i="4"/>
  <c r="L29" i="1"/>
  <c r="J33" i="10"/>
  <c r="L30" i="4"/>
  <c r="F28" i="6"/>
  <c r="H29" i="7"/>
  <c r="N16" i="1"/>
  <c r="T35" i="5"/>
  <c r="N49" i="4"/>
  <c r="N49" i="5"/>
  <c r="F13" i="8"/>
  <c r="H33" i="10"/>
  <c r="N27" i="4"/>
  <c r="F16" i="9"/>
  <c r="J46" i="4"/>
  <c r="X37" i="5"/>
  <c r="J13" i="5"/>
  <c r="F12" i="4"/>
  <c r="J11" i="8"/>
  <c r="N31" i="8"/>
  <c r="N34" i="11"/>
  <c r="N36" i="10"/>
  <c r="J32" i="3"/>
  <c r="L49" i="9"/>
  <c r="J31" i="7"/>
  <c r="J43" i="11"/>
  <c r="L29" i="7"/>
  <c r="J34" i="5"/>
  <c r="P47" i="9"/>
  <c r="H31" i="5"/>
  <c r="P16" i="5"/>
  <c r="N10" i="7"/>
  <c r="J29" i="10"/>
  <c r="N14" i="11"/>
  <c r="P29" i="5"/>
  <c r="N28" i="11"/>
  <c r="L34" i="8"/>
  <c r="R26" i="5"/>
  <c r="H17" i="1"/>
  <c r="J16" i="11"/>
  <c r="N16" i="9"/>
  <c r="L12" i="11"/>
  <c r="F26" i="7"/>
  <c r="L28" i="1"/>
  <c r="F17" i="4"/>
  <c r="P32" i="8"/>
  <c r="N33" i="10"/>
  <c r="J48" i="9"/>
  <c r="R33" i="8"/>
  <c r="P44" i="9"/>
  <c r="L29" i="11"/>
  <c r="L31" i="5"/>
  <c r="F29" i="4"/>
  <c r="H46" i="11"/>
  <c r="F17" i="6"/>
  <c r="L31" i="1"/>
  <c r="F36" i="4"/>
  <c r="J33" i="7"/>
  <c r="X47" i="5"/>
  <c r="N42" i="8"/>
  <c r="L14" i="10"/>
  <c r="H37" i="4"/>
  <c r="N27" i="5"/>
  <c r="L47" i="4"/>
  <c r="R49" i="5"/>
  <c r="F13" i="4"/>
  <c r="L32" i="9"/>
  <c r="N15" i="7"/>
  <c r="H2" i="8" l="1"/>
  <c r="J2" i="3"/>
  <c r="L2" i="3"/>
  <c r="F2" i="6"/>
  <c r="R2" i="9"/>
  <c r="F2" i="7"/>
  <c r="F2" i="8"/>
  <c r="N2" i="11"/>
  <c r="F2" i="11"/>
  <c r="F2" i="9"/>
  <c r="P2" i="4"/>
  <c r="H2" i="3"/>
  <c r="J2" i="9"/>
  <c r="P2" i="7"/>
  <c r="H2" i="6"/>
  <c r="H2" i="10"/>
  <c r="F2" i="3"/>
  <c r="F2" i="10"/>
  <c r="F2" i="4"/>
  <c r="L2" i="9"/>
  <c r="H2" i="7"/>
  <c r="F2" i="5"/>
  <c r="H2" i="9"/>
  <c r="L2" i="10"/>
  <c r="R2" i="10"/>
  <c r="J2" i="10"/>
  <c r="L2" i="11"/>
  <c r="H2" i="5"/>
  <c r="J2" i="4"/>
  <c r="J2" i="6"/>
  <c r="J2" i="5"/>
  <c r="N2" i="10"/>
  <c r="J2" i="11"/>
  <c r="N2" i="5"/>
  <c r="X2" i="5"/>
  <c r="T2" i="5"/>
  <c r="L2" i="6"/>
  <c r="L2" i="4"/>
  <c r="H2" i="11"/>
  <c r="J2" i="8"/>
  <c r="R2" i="5"/>
  <c r="R2" i="8"/>
  <c r="J2" i="7"/>
  <c r="L2" i="8"/>
  <c r="P2" i="9"/>
  <c r="N2" i="9"/>
  <c r="N2" i="4"/>
  <c r="P2" i="5"/>
  <c r="V2" i="5"/>
  <c r="N2" i="7"/>
  <c r="N2" i="8"/>
  <c r="P2" i="10"/>
  <c r="L2" i="7"/>
  <c r="P2" i="8"/>
  <c r="H2" i="4"/>
  <c r="T2" i="8"/>
  <c r="L2" i="5"/>
  <c r="N2" i="1"/>
  <c r="L2" i="1"/>
  <c r="P2" i="1"/>
  <c r="J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BEDE66ED-266E-4E3B-975C-D3668592102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<sst xmlns="http://schemas.openxmlformats.org/spreadsheetml/2006/main" count="1978" uniqueCount="222">
  <si>
    <t>Contract Item #</t>
  </si>
  <si>
    <t>Contract Item Description</t>
  </si>
  <si>
    <t>Vendor Name:</t>
  </si>
  <si>
    <t>CY</t>
  </si>
  <si>
    <t>Size of Project</t>
  </si>
  <si>
    <t>2-2.99</t>
  </si>
  <si>
    <t>3-3.99</t>
  </si>
  <si>
    <t>4-4.99</t>
  </si>
  <si>
    <t>5 or more</t>
  </si>
  <si>
    <t>Fiber</t>
  </si>
  <si>
    <t>Heated Concrete</t>
  </si>
  <si>
    <t>Ice</t>
  </si>
  <si>
    <t>LB</t>
  </si>
  <si>
    <t>Class A Concrete*</t>
  </si>
  <si>
    <t>Class B Concrete*</t>
  </si>
  <si>
    <t>Class C Concrete*</t>
  </si>
  <si>
    <t>Class D Concrete*</t>
  </si>
  <si>
    <t>Class H Concrete*</t>
  </si>
  <si>
    <t>Class K Concrete*</t>
  </si>
  <si>
    <t>Mod Class K Concrete*</t>
  </si>
  <si>
    <t>CLSM Type A*</t>
  </si>
  <si>
    <t>CLSM Type B*</t>
  </si>
  <si>
    <t>CLSM Type C*</t>
  </si>
  <si>
    <t>* Contract Items 1-40 Includes materials plus delivery within 5 miles of Supplier Plant Location</t>
  </si>
  <si>
    <t xml:space="preserve">Class B using Silica Sand </t>
  </si>
  <si>
    <t>Increased cement</t>
  </si>
  <si>
    <t xml:space="preserve">Water-reducing set retarder </t>
  </si>
  <si>
    <t xml:space="preserve">Water reducer </t>
  </si>
  <si>
    <t xml:space="preserve">Super plasticizer </t>
  </si>
  <si>
    <t>Additional Haul per truck load over 5 miles</t>
  </si>
  <si>
    <t>Calcium chloride</t>
  </si>
  <si>
    <t xml:space="preserve">Non-calcium chloride </t>
  </si>
  <si>
    <t>Penalty Charge per truck, each minute</t>
  </si>
  <si>
    <t>------</t>
  </si>
  <si>
    <t>CLSM Type B* - Modified Pipe Slurry</t>
  </si>
  <si>
    <t>Minute</t>
  </si>
  <si>
    <t>Mile</t>
  </si>
  <si>
    <t>UOM</t>
  </si>
  <si>
    <t>VCUST:</t>
  </si>
  <si>
    <t>Plant Name:</t>
  </si>
  <si>
    <t>Plant Location:</t>
  </si>
  <si>
    <t xml:space="preserve">DISTRICT 1 </t>
  </si>
  <si>
    <t xml:space="preserve">DISTRICT 2 </t>
  </si>
  <si>
    <t>DISTRICT 3</t>
  </si>
  <si>
    <t>DISTRICT 7</t>
  </si>
  <si>
    <t>DISTRICT 6</t>
  </si>
  <si>
    <t>DISTRICT 5</t>
  </si>
  <si>
    <t>DISTRICT 4</t>
  </si>
  <si>
    <t>DISTRICT 8</t>
  </si>
  <si>
    <t>DISTRICT 9</t>
  </si>
  <si>
    <t>DISTRICT 10</t>
  </si>
  <si>
    <t xml:space="preserve">Scherr - 342 Old Scherr Rd, New Creek, WV 26743 
Thomas - 25128 Seneca Trail, Thomas, WV 26743
Oakland - 8490 Garrett Highway, Oakland, MD 21550
Short Gap (Allegany Concrete) 11282 Waxler Road, Keyser, WV 26726 
Parsons - 476 D &amp; W Lane Parsons, WV 26287
</t>
  </si>
  <si>
    <t xml:space="preserve">Scherr, Thomas, Oakland, Short Gap, Parsons
</t>
  </si>
  <si>
    <t>*199783</t>
  </si>
  <si>
    <t>Counties: Randolph, Tucker</t>
  </si>
  <si>
    <t>Adams Trucking &amp; Supply</t>
  </si>
  <si>
    <t>*203482</t>
  </si>
  <si>
    <t>3700 US Route 60 East Barboursville, WV 25504</t>
  </si>
  <si>
    <t>AB&amp;L Concrete &amp; Supply Inc.</t>
  </si>
  <si>
    <t>VS*42215</t>
  </si>
  <si>
    <t>57033 Ferry Landing Road Shadyside, OH 43947</t>
  </si>
  <si>
    <t>Claxton Smith &amp; Sons Concrete Company</t>
  </si>
  <si>
    <t>*202515</t>
  </si>
  <si>
    <t>3133 Charleston Road Poca, WV</t>
  </si>
  <si>
    <t>2262 Penn Ave Charleston, WV</t>
  </si>
  <si>
    <t/>
  </si>
  <si>
    <t>Smith Concrete, Milton Plant</t>
  </si>
  <si>
    <t>1960 US RT 60 Culloden, WV</t>
  </si>
  <si>
    <t>Smith Concrete Poca Plant</t>
  </si>
  <si>
    <t>Smith Concrete Charleston Area Plant</t>
  </si>
  <si>
    <t>RDR Utility Services Group LLC</t>
  </si>
  <si>
    <t>VS*10145</t>
  </si>
  <si>
    <t>RDR Ready Mix</t>
  </si>
  <si>
    <t>Clarksburg, WV 26301</t>
  </si>
  <si>
    <t>Jowar Ready Mix Concrete</t>
  </si>
  <si>
    <t>*114364</t>
  </si>
  <si>
    <t>202 Coal Heritage Road Iaeger, WV 24844</t>
  </si>
  <si>
    <t>RBS Inc, Greenbrier Ready Mix</t>
  </si>
  <si>
    <t>*201143</t>
  </si>
  <si>
    <t>Greenbrier Ready Mix</t>
  </si>
  <si>
    <t>256 Industrial Way Caldwell, WV 24925</t>
  </si>
  <si>
    <t>Central Supply Company of WV</t>
  </si>
  <si>
    <t>*200683</t>
  </si>
  <si>
    <t>Gassaway Plant, Summersville Plant</t>
  </si>
  <si>
    <t>Glenville Plant, Pennsboro Plant, Gassaway Plant</t>
  </si>
  <si>
    <t>Pennsboro Plant</t>
  </si>
  <si>
    <t>Saltwell, Pennsboro Plant, Glenville Plant</t>
  </si>
  <si>
    <t>Saltwell Plant, Pennsboro Plant</t>
  </si>
  <si>
    <t>Saltwell Plant, Westover Plant, Buckhannon Plant</t>
  </si>
  <si>
    <t>Saltwell Plant, Westover Plant</t>
  </si>
  <si>
    <t>Westover Plant, Elkins Plant</t>
  </si>
  <si>
    <t>Elkins Plant, Parsons Plant</t>
  </si>
  <si>
    <t>Elkins Plant 822 Parsons Rd Elkins WV 26241 Parsons Plant 468 D and W Lane Parsons, WV 26287</t>
  </si>
  <si>
    <t>Elkins Plant</t>
  </si>
  <si>
    <t>Westover Plant</t>
  </si>
  <si>
    <t>250 South Plant St Morgantown WV 26501</t>
  </si>
  <si>
    <t>822 Parsons Rd Elkins WV 26241</t>
  </si>
  <si>
    <t xml:space="preserve">178 Ritchie Center Dr Pennsboro, WV 26415 </t>
  </si>
  <si>
    <t xml:space="preserve">Pennsboro Plant, Saltwell Plant, </t>
  </si>
  <si>
    <t>Pennsboro Plant 178 Ritchie Center Dr Pennsboro, WV 26415 Saltwell Plant 4923 Benedum Dr Bridgeport, WV 26330</t>
  </si>
  <si>
    <t>Saltwell Plant, Elkins Plant, Buckhannon Plant</t>
  </si>
  <si>
    <t>Gassaway Plant, Summersville Plant, Glenville Plant</t>
  </si>
  <si>
    <t>Gassaway Plant, Glenville Plant</t>
  </si>
  <si>
    <t>Saltwell Plant, Buckhannon Plant</t>
  </si>
  <si>
    <t>Elkins Plant, Buckhannon Plant</t>
  </si>
  <si>
    <t>Elkins Plant, Lewisburg/Alta Plant</t>
  </si>
  <si>
    <t>Elkins Plant, Buckhannon Plant, Parsons Plant</t>
  </si>
  <si>
    <t>Mabscott Plant, Summersville Plant</t>
  </si>
  <si>
    <t>Lewisburg/Alta Plant, Summersville Plant</t>
  </si>
  <si>
    <t>Lewisburg/Alta Plant, Princeton</t>
  </si>
  <si>
    <t>Mabscott Plant, Summersville Plant, Gassaway Plant</t>
  </si>
  <si>
    <t>Mabscott Plant, Princeton Plant, Lewisburg/Alta Plant</t>
  </si>
  <si>
    <t>Princeton WV</t>
  </si>
  <si>
    <t>Princeton WV 101 Westview Ave Princeton, WV 24739</t>
  </si>
  <si>
    <t>Mabscott Plant, Princeton WV</t>
  </si>
  <si>
    <t>Counties: Logan, Mingo</t>
  </si>
  <si>
    <t>Counties: Greenbrier, Monroe</t>
  </si>
  <si>
    <t>Counties: Fayette, Summers</t>
  </si>
  <si>
    <t>All District 10</t>
  </si>
  <si>
    <t>*201560</t>
  </si>
  <si>
    <t>Weirton Ice &amp; Coal</t>
  </si>
  <si>
    <t>632 Terminal Drive Weirton, WV 26062</t>
  </si>
  <si>
    <t>Counties: Brooke, Hancock</t>
  </si>
  <si>
    <t>County: Mason</t>
  </si>
  <si>
    <t>County: Putnam</t>
  </si>
  <si>
    <t>County:Putnam</t>
  </si>
  <si>
    <t>County: Kanawha</t>
  </si>
  <si>
    <t>County: Clay</t>
  </si>
  <si>
    <t>Gassaway Plant 306 Chapel Rd Gassaway, WV 26624 
Summersville Plant 7900 W Webster Rd Summersville, WV 26651</t>
  </si>
  <si>
    <t>County: Cabell</t>
  </si>
  <si>
    <t>Counties: Lincoln, Wayne</t>
  </si>
  <si>
    <t xml:space="preserve">Glenville Plant 91 Lynch Rd Glenville, WV 26351 
Pennsboro Plant 178 Ritchie Center Dr Pennsboro, WV 26415 
Gassaway Plant 306 Chapel Rd Gassaway, WV 26624 </t>
  </si>
  <si>
    <t xml:space="preserve"> Saltwell Plant 4923 Benedum Dr Bridgeport, WV 26330 
Pennsboro Plant 178 Ritchie Center Dr Pennsboro, WV 26415 
Glenville Plant 91 Lynch Rd Glenville, WV 26351</t>
  </si>
  <si>
    <t>County: Calhoun</t>
  </si>
  <si>
    <t>County: Pleasants</t>
  </si>
  <si>
    <t>County: Ritchie</t>
  </si>
  <si>
    <t>County:  Roane</t>
  </si>
  <si>
    <t>County: Wirt</t>
  </si>
  <si>
    <t>County: Wood</t>
  </si>
  <si>
    <t>Counties: Doddridge, Monongailia</t>
  </si>
  <si>
    <t>Counties: Harrison, Marion, Taylor</t>
  </si>
  <si>
    <t>County: Preston</t>
  </si>
  <si>
    <t>County: Doddridge</t>
  </si>
  <si>
    <t>Saltwell Plant 4923 Benedum Dr Bridgeport, WV 26330 
Westover Plant 250 South Plant St Morgantown, WV 26501 
Buckhannon Plant 58 Alcon Rd Buckhannon, WV 26201</t>
  </si>
  <si>
    <t xml:space="preserve">Saltwell Plant 4923 Benedum Dr Bridgeport, WV 26330 
Westover Plant 250 South Plant St Morgantown, WV 26501 </t>
  </si>
  <si>
    <t>Westover Plant 250 South Plant St Morgantown, WV 26501 
Elkins Plant 822 Parsons Rd Elkins, WV 26241</t>
  </si>
  <si>
    <t>County: Harrison</t>
  </si>
  <si>
    <t>County: Marion</t>
  </si>
  <si>
    <t>County: Monongalia</t>
  </si>
  <si>
    <t>County: Taylor</t>
  </si>
  <si>
    <t>Saltwell Plant 4923 Benedum Dr Bridgeport, WV 26330 
Pennsboro Plant 178 Ritchie Center Dr Pennsboro, WV 26415</t>
  </si>
  <si>
    <t>Fairfax Materials/Allegany Concrete</t>
  </si>
  <si>
    <t>Counties: Grant, Hampshire, Hardy, Mineral</t>
  </si>
  <si>
    <t>County: Morgan</t>
  </si>
  <si>
    <t>Countiy: Grant</t>
  </si>
  <si>
    <t>Starvaggi Industries/Weirton Ice &amp; Coal</t>
  </si>
  <si>
    <t>County: Ohio</t>
  </si>
  <si>
    <t>County: Marshall</t>
  </si>
  <si>
    <t>County: Tyler</t>
  </si>
  <si>
    <t>County: Wetzel</t>
  </si>
  <si>
    <t>Counties: Barbour, Lewis</t>
  </si>
  <si>
    <t>County: Upshur</t>
  </si>
  <si>
    <t>County: Braxton</t>
  </si>
  <si>
    <t>County: Gilmer</t>
  </si>
  <si>
    <t>County: Lewis</t>
  </si>
  <si>
    <t>County: Webster</t>
  </si>
  <si>
    <t>Gassaway Plant, Summersville Plant, Buckhannon Plant</t>
  </si>
  <si>
    <t xml:space="preserve">Summersville Plant 7900 W Webster Rd Summersville, WV 26651 
Buckhannon Plant 58 Alcon Rd Buckhannon, WV 26201 
Gassaway Plant 306 Chapel RD Gassaway, WV 26624 </t>
  </si>
  <si>
    <t>Saltwell Plant 4923 Benedum Dr Bridgeport, WV 26330 
Elkins Plant 822 Parsons Rd Elkins, WV 23241 
Buckhannon Plant 58 Alcon Rd Buckhannon, WV 26201</t>
  </si>
  <si>
    <t>Gassaway Plant 306 Chapel RD Gassaway, WV 26624 
Summersville Plant 7900 W Webster Rd Summersville, WV 26651 
Glenville Plant 91 Lynch Rd Glenville, WV 26351</t>
  </si>
  <si>
    <t>Gassaway Plant 306 Chapel RD Gassaway, WV 26624 
Glenville Plant 91 Lynch Rd Glenville, WV 26351</t>
  </si>
  <si>
    <t>Saltwell Plant 4923 Benedum Dr Bridgeport, WV 26330 
Buckhannon Plant 58 Alcon Rd Buckhannon, WV 26201</t>
  </si>
  <si>
    <t>Elkins Plant 822 Parsons Rd Elkins, WV 23241 
Buckhannon Plant 58 Alcon Rd Buckhannon, WV 26201</t>
  </si>
  <si>
    <t>Elkins Plant 822 Parsons Rd Elkins, WV 26241 
Buckhannon Plant 58 Alcon Rd Buckhannon, WV 26201 
Parsons Plant 468 D and W Lane Parsons, WV 26287</t>
  </si>
  <si>
    <t>Elkins Plant 822 Parsons Rd Elkins WV 26241 
Lewisburg/Alta Plant 21077 Midland Trail W Lewisburg, WV 24901</t>
  </si>
  <si>
    <t>Elkins Plant 822 Parsons Rd Elkins WV 26241 
Parsons Plant 468 D and W Lane Parsons, WV 26287</t>
  </si>
  <si>
    <t>County: Pocahontas</t>
  </si>
  <si>
    <t>County: Pendleton</t>
  </si>
  <si>
    <t>Mabscott Plant 97 S Hill Dr Mabscott, WV 25871 
Summersville Plant 7900 W Webster Rd Summersville, WV 26651</t>
  </si>
  <si>
    <t>Lewisburg/Alta Plant 21077 Midland Trail W Lewisburg, WV 24901 
Summersville Plant 7900 W Webster Rd Summersville, WV 26651</t>
  </si>
  <si>
    <t>Lewisburg/Alta Plant 21077 Midland Trail W Lewisburg, WV 24901 
Princeton WV 101 Westview Ave Princeton, WV 24739</t>
  </si>
  <si>
    <t>Mabscott Plant 97 S Hill Dr Mabscott, WV 25871 
Summersville Plant 7900 W Webster Rd Summersville, WV 26651 
Gassaway Plant 306 Chapel RD Gassaway, WV 26624</t>
  </si>
  <si>
    <t>Mabscott Plant 97 S Hill Dr Mabscott, WV 25871 
Princeton WV 101 Westview Ave Princeton, WV 24739 
Lewisburg/Alta Plant 21077 Midland Trail W Lewisburg, WV 24901</t>
  </si>
  <si>
    <t>County: Fayette</t>
  </si>
  <si>
    <t>County: Greenbrier</t>
  </si>
  <si>
    <t>County: Monroe</t>
  </si>
  <si>
    <t>County: Nicholas</t>
  </si>
  <si>
    <t>County: Summers</t>
  </si>
  <si>
    <t>Mabscott Plant 97 S Hill Dr Mabscott, WV 25871 
Princeton WV 101 Westview Ave Princeton, WV 24739</t>
  </si>
  <si>
    <t>Counties: Hampshire, Mineral, Hardy</t>
  </si>
  <si>
    <t>County: Barbour</t>
  </si>
  <si>
    <t>County: Randolph</t>
  </si>
  <si>
    <t>County: Tucker</t>
  </si>
  <si>
    <t>County: McDowell</t>
  </si>
  <si>
    <t>County: Raleigh</t>
  </si>
  <si>
    <t>County: Wyoming</t>
  </si>
  <si>
    <t xml:space="preserve"> County: Mercer</t>
  </si>
  <si>
    <t>Unit Bid Price Adjustment</t>
  </si>
  <si>
    <t xml:space="preserve"> </t>
  </si>
  <si>
    <t>Fuel</t>
  </si>
  <si>
    <t>Fuel Price Index at Month of Bid Opening January 2023, Ib</t>
  </si>
  <si>
    <t>Unit</t>
  </si>
  <si>
    <t>2023 Ready Mixed Portland Cement Concrete &amp; CLSM</t>
  </si>
  <si>
    <t>cbp</t>
  </si>
  <si>
    <t>mbp</t>
  </si>
  <si>
    <t>Quantity</t>
  </si>
  <si>
    <t>Price Adjustment</t>
  </si>
  <si>
    <t>C</t>
  </si>
  <si>
    <t>Total Adjusted $</t>
  </si>
  <si>
    <t>Estimate Mileage minus 5 miles &gt;&gt;&gt;&gt;&gt;&gt;&gt;</t>
  </si>
  <si>
    <t>ADJUSTED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</si>
  <si>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</si>
  <si>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</si>
  <si>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</si>
  <si>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</si>
  <si>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</si>
  <si>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</si>
  <si>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</si>
  <si>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</si>
  <si>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Pa=[(Mbp/Cbp)-1]*Cbp*C*Q</t>
  </si>
  <si>
    <t>Concrete Price Index at Month of Bid Opening January 2023, Ib</t>
  </si>
  <si>
    <t xml:space="preserve"> Price Index March 2024,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</si>
</sst>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.5"/>
      <name val="Arial"/>
      <family val="2"/>
    </font>
    <font>
      <b/>
      <i/>
      <sz val="9"/>
      <color theme="1"/>
      <name val="Arial"/>
      <family val="2"/>
    </font>
    <font>
      <sz val="9"/>
      <name val="Arial Narrow"/>
      <family val="2"/>
    </font>
    <font>
      <strike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top" wrapText="1" indent="5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top"/>
    </xf>
    <xf numFmtId="0" fontId="4" fillId="0" borderId="0" xfId="0" applyFont="1" applyAlignment="1">
      <alignment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164" fontId="1" fillId="0" borderId="14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0" fontId="16" fillId="0" borderId="0" xfId="0" applyFont="1"/>
    <xf numFmtId="164" fontId="15" fillId="0" borderId="1" xfId="1" applyNumberFormat="1" applyFont="1" applyBorder="1" applyAlignment="1">
      <alignment horizontal="center" vertical="center" wrapText="1"/>
    </xf>
    <xf numFmtId="164" fontId="1" fillId="0" borderId="17" xfId="1" applyNumberFormat="1" applyBorder="1" applyAlignment="1">
      <alignment horizontal="center" vertical="center"/>
    </xf>
    <xf numFmtId="164" fontId="1" fillId="0" borderId="19" xfId="1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14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9" fillId="0" borderId="0" xfId="0" applyFont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" xfId="0" applyBorder="1"/>
    <xf numFmtId="0" fontId="18" fillId="0" borderId="0" xfId="3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0" borderId="17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4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/>
    <xf numFmtId="0" fontId="0" fillId="0" borderId="25" xfId="0" applyBorder="1"/>
    <xf numFmtId="0" fontId="4" fillId="0" borderId="1" xfId="0" applyFont="1" applyBorder="1" applyAlignment="1">
      <alignment horizontal="center" vertical="center" wrapText="1"/>
    </xf>
    <xf numFmtId="0" fontId="20" fillId="0" borderId="0" xfId="0" applyFont="1"/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1" fillId="0" borderId="0" xfId="0" applyFont="1"/>
    <xf numFmtId="0" fontId="22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1" fillId="0" borderId="1" xfId="0" applyFont="1" applyBorder="1"/>
    <xf numFmtId="0" fontId="17" fillId="0" borderId="0" xfId="0" applyFont="1"/>
    <xf numFmtId="0" fontId="1" fillId="7" borderId="1" xfId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9" xfId="0" applyBorder="1"/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</cellXfs>
  <cellStyles count="4">
    <cellStyle name="Currency 2" xfId="2" xr:uid="{224F40BE-8E7C-42FD-8EC8-BA2DFF097454}"/>
    <cellStyle name="Hyperlink" xfId="3" builtinId="8"/>
    <cellStyle name="Normal" xfId="0" builtinId="0"/>
    <cellStyle name="Normal 2" xfId="1" xr:uid="{95149A63-70D8-4BB1-9107-610A98965BC8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64FF-7426-4993-AAB8-D9301754871A}">
  <sheetPr>
    <pageSetUpPr fitToPage="1"/>
  </sheetPr>
  <dimension ref="A1:O63"/>
  <sheetViews>
    <sheetView tabSelected="1" workbookViewId="0">
      <selection activeCell="Q23" sqref="Q23"/>
    </sheetView>
  </sheetViews>
  <sheetFormatPr defaultRowHeight="15" x14ac:dyDescent="0.25"/>
  <cols>
    <col min="1" max="2" width="34.7109375" customWidth="1"/>
    <col min="3" max="7" width="10.7109375" customWidth="1"/>
    <col min="8" max="8" width="11.85546875" style="39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41" t="s">
        <v>202</v>
      </c>
      <c r="B1" s="42"/>
      <c r="C1" s="42"/>
      <c r="D1" s="42"/>
      <c r="E1" s="42"/>
      <c r="F1" s="78"/>
      <c r="G1" s="77"/>
    </row>
    <row r="2" spans="1:15" x14ac:dyDescent="0.25">
      <c r="B2" t="s">
        <v>197</v>
      </c>
    </row>
    <row r="3" spans="1:15" x14ac:dyDescent="0.25">
      <c r="A3" t="s">
        <v>198</v>
      </c>
      <c r="C3" s="39" t="s">
        <v>199</v>
      </c>
      <c r="G3" s="39"/>
    </row>
    <row r="4" spans="1:15" ht="38.25" customHeight="1" x14ac:dyDescent="0.25">
      <c r="A4" s="40" t="s">
        <v>220</v>
      </c>
      <c r="B4" s="40" t="s">
        <v>200</v>
      </c>
      <c r="C4" s="95">
        <v>2.9056000000000002</v>
      </c>
      <c r="D4" s="88" t="s">
        <v>203</v>
      </c>
      <c r="G4" s="39"/>
    </row>
    <row r="5" spans="1:15" x14ac:dyDescent="0.25">
      <c r="A5" t="s">
        <v>221</v>
      </c>
      <c r="B5" t="str">
        <f>A5</f>
        <v xml:space="preserve"> Price Index March 2024, Ip</v>
      </c>
      <c r="C5" s="96">
        <v>2.7610000000000001</v>
      </c>
      <c r="D5" s="89" t="s">
        <v>204</v>
      </c>
      <c r="G5" s="39"/>
      <c r="H5" s="47"/>
    </row>
    <row r="6" spans="1:15" ht="15.75" thickBot="1" x14ac:dyDescent="0.3"/>
    <row r="7" spans="1:15" ht="39" customHeight="1" x14ac:dyDescent="0.25">
      <c r="A7" s="16" t="s">
        <v>0</v>
      </c>
      <c r="B7" s="19" t="s">
        <v>1</v>
      </c>
      <c r="C7" s="19" t="s">
        <v>201</v>
      </c>
      <c r="D7" s="19" t="s">
        <v>4</v>
      </c>
      <c r="E7" s="87" t="s">
        <v>207</v>
      </c>
      <c r="F7" s="90" t="s">
        <v>206</v>
      </c>
      <c r="H7" s="91" t="s">
        <v>205</v>
      </c>
      <c r="J7" s="86" t="s">
        <v>219</v>
      </c>
    </row>
    <row r="8" spans="1:15" x14ac:dyDescent="0.25">
      <c r="A8" s="13">
        <v>1</v>
      </c>
      <c r="B8" s="97" t="s">
        <v>13</v>
      </c>
      <c r="C8" s="103" t="s">
        <v>3</v>
      </c>
      <c r="D8" s="23" t="s">
        <v>5</v>
      </c>
      <c r="E8" s="75">
        <v>0.76</v>
      </c>
      <c r="F8" s="75">
        <f>$I$12</f>
        <v>-0.11</v>
      </c>
      <c r="H8" s="48">
        <v>0</v>
      </c>
      <c r="I8" s="76"/>
      <c r="J8" s="81" t="s">
        <v>211</v>
      </c>
      <c r="K8" s="46" t="s">
        <v>206</v>
      </c>
      <c r="L8" s="92"/>
      <c r="M8" s="93"/>
      <c r="N8" s="94"/>
      <c r="O8" s="80">
        <f>ROUND((($C$5/$C$4)-1)*$C$4*$E$8,2)</f>
        <v>-0.11</v>
      </c>
    </row>
    <row r="9" spans="1:15" ht="15" customHeight="1" x14ac:dyDescent="0.25">
      <c r="A9" s="13">
        <v>2</v>
      </c>
      <c r="B9" s="98"/>
      <c r="C9" s="100"/>
      <c r="D9" s="23" t="s">
        <v>6</v>
      </c>
      <c r="E9" s="75">
        <v>0.76</v>
      </c>
      <c r="F9" s="75">
        <f t="shared" ref="F9:F47" si="0">$I$12</f>
        <v>-0.11</v>
      </c>
      <c r="H9" s="48">
        <v>0</v>
      </c>
      <c r="I9" s="76">
        <f>ROUND((($C$5/$C$4)-1)*$C$4*$E$8,2)</f>
        <v>-0.11</v>
      </c>
      <c r="J9" s="82" t="s">
        <v>212</v>
      </c>
      <c r="K9" s="46" t="s">
        <v>213</v>
      </c>
      <c r="L9" s="46"/>
      <c r="M9" s="93"/>
      <c r="N9" s="94"/>
    </row>
    <row r="10" spans="1:15" x14ac:dyDescent="0.25">
      <c r="A10" s="13">
        <v>3</v>
      </c>
      <c r="B10" s="98"/>
      <c r="C10" s="100"/>
      <c r="D10" s="23" t="s">
        <v>7</v>
      </c>
      <c r="E10" s="75">
        <v>0.76</v>
      </c>
      <c r="F10" s="75">
        <f t="shared" si="0"/>
        <v>-0.11</v>
      </c>
      <c r="H10" s="48">
        <v>0</v>
      </c>
      <c r="I10" s="76"/>
      <c r="J10" s="83" t="s">
        <v>214</v>
      </c>
      <c r="K10" s="46" t="s">
        <v>215</v>
      </c>
      <c r="L10" s="46"/>
      <c r="M10" s="93"/>
      <c r="N10" s="94"/>
    </row>
    <row r="11" spans="1:15" ht="15.75" thickBot="1" x14ac:dyDescent="0.3">
      <c r="A11" s="14">
        <v>4</v>
      </c>
      <c r="B11" s="101"/>
      <c r="C11" s="102"/>
      <c r="D11" s="24" t="s">
        <v>8</v>
      </c>
      <c r="E11" s="75">
        <v>0.76</v>
      </c>
      <c r="F11" s="75">
        <f t="shared" si="0"/>
        <v>-0.11</v>
      </c>
      <c r="H11" s="48">
        <v>0</v>
      </c>
      <c r="I11" s="76"/>
      <c r="J11" s="84" t="s">
        <v>207</v>
      </c>
      <c r="K11" s="46" t="s">
        <v>216</v>
      </c>
      <c r="L11" s="46"/>
      <c r="M11" s="93"/>
      <c r="N11" s="94"/>
      <c r="O11">
        <v>0.76</v>
      </c>
    </row>
    <row r="12" spans="1:15" x14ac:dyDescent="0.25">
      <c r="A12" s="13">
        <v>5</v>
      </c>
      <c r="B12" s="97" t="s">
        <v>14</v>
      </c>
      <c r="C12" s="103" t="s">
        <v>3</v>
      </c>
      <c r="D12" s="25" t="s">
        <v>5</v>
      </c>
      <c r="E12" s="75">
        <v>0.76</v>
      </c>
      <c r="F12" s="75">
        <f t="shared" si="0"/>
        <v>-0.11</v>
      </c>
      <c r="H12" s="48">
        <v>0</v>
      </c>
      <c r="I12" s="76">
        <f>ROUND((($C$5/$C$4)-1)*$C$4*$E$8,2)</f>
        <v>-0.11</v>
      </c>
      <c r="J12" s="85" t="s">
        <v>217</v>
      </c>
      <c r="K12" s="85" t="s">
        <v>218</v>
      </c>
      <c r="L12" s="85"/>
      <c r="M12" s="93"/>
      <c r="N12" s="94"/>
    </row>
    <row r="13" spans="1:15" x14ac:dyDescent="0.25">
      <c r="A13" s="13">
        <v>6</v>
      </c>
      <c r="B13" s="98"/>
      <c r="C13" s="100" t="s">
        <v>3</v>
      </c>
      <c r="D13" s="23" t="s">
        <v>6</v>
      </c>
      <c r="E13" s="75">
        <v>0.76</v>
      </c>
      <c r="F13" s="75">
        <f t="shared" si="0"/>
        <v>-0.11</v>
      </c>
      <c r="H13" s="48">
        <v>0</v>
      </c>
      <c r="I13" s="76"/>
    </row>
    <row r="14" spans="1:15" x14ac:dyDescent="0.25">
      <c r="A14" s="13">
        <v>7</v>
      </c>
      <c r="B14" s="98"/>
      <c r="C14" s="100" t="s">
        <v>3</v>
      </c>
      <c r="D14" s="23" t="s">
        <v>7</v>
      </c>
      <c r="E14" s="75">
        <v>0.76</v>
      </c>
      <c r="F14" s="75">
        <f t="shared" si="0"/>
        <v>-0.11</v>
      </c>
      <c r="H14" s="48">
        <v>0</v>
      </c>
      <c r="I14" s="80"/>
    </row>
    <row r="15" spans="1:15" ht="15.75" thickBot="1" x14ac:dyDescent="0.3">
      <c r="A15" s="14">
        <v>8</v>
      </c>
      <c r="B15" s="101"/>
      <c r="C15" s="102" t="s">
        <v>3</v>
      </c>
      <c r="D15" s="24" t="s">
        <v>8</v>
      </c>
      <c r="E15" s="75">
        <v>0.76</v>
      </c>
      <c r="F15" s="75">
        <f t="shared" si="0"/>
        <v>-0.11</v>
      </c>
      <c r="H15" s="48">
        <v>0</v>
      </c>
      <c r="I15" s="79"/>
    </row>
    <row r="16" spans="1:15" x14ac:dyDescent="0.25">
      <c r="A16" s="13">
        <v>9</v>
      </c>
      <c r="B16" s="97" t="s">
        <v>15</v>
      </c>
      <c r="C16" s="103" t="s">
        <v>3</v>
      </c>
      <c r="D16" s="25" t="s">
        <v>5</v>
      </c>
      <c r="E16" s="75">
        <v>0.76</v>
      </c>
      <c r="F16" s="75">
        <f t="shared" si="0"/>
        <v>-0.11</v>
      </c>
      <c r="H16" s="48">
        <v>0</v>
      </c>
      <c r="I16" s="79"/>
    </row>
    <row r="17" spans="1:10" x14ac:dyDescent="0.25">
      <c r="A17" s="13">
        <v>10</v>
      </c>
      <c r="B17" s="98"/>
      <c r="C17" s="100" t="s">
        <v>3</v>
      </c>
      <c r="D17" s="23" t="s">
        <v>6</v>
      </c>
      <c r="E17" s="75">
        <v>0.76</v>
      </c>
      <c r="F17" s="75">
        <f t="shared" si="0"/>
        <v>-0.11</v>
      </c>
      <c r="H17" s="48">
        <v>0</v>
      </c>
      <c r="I17" s="79"/>
      <c r="J17" s="43"/>
    </row>
    <row r="18" spans="1:10" x14ac:dyDescent="0.25">
      <c r="A18" s="13">
        <v>11</v>
      </c>
      <c r="B18" s="98"/>
      <c r="C18" s="100" t="s">
        <v>3</v>
      </c>
      <c r="D18" s="23" t="s">
        <v>7</v>
      </c>
      <c r="E18" s="75">
        <v>0.76</v>
      </c>
      <c r="F18" s="75">
        <f t="shared" si="0"/>
        <v>-0.11</v>
      </c>
      <c r="H18" s="48">
        <v>0</v>
      </c>
    </row>
    <row r="19" spans="1:10" ht="15.75" thickBot="1" x14ac:dyDescent="0.3">
      <c r="A19" s="14">
        <v>12</v>
      </c>
      <c r="B19" s="101"/>
      <c r="C19" s="102" t="s">
        <v>3</v>
      </c>
      <c r="D19" s="24" t="s">
        <v>8</v>
      </c>
      <c r="E19" s="75">
        <v>0.76</v>
      </c>
      <c r="F19" s="75">
        <f t="shared" si="0"/>
        <v>-0.11</v>
      </c>
      <c r="H19" s="48">
        <v>0</v>
      </c>
    </row>
    <row r="20" spans="1:10" x14ac:dyDescent="0.25">
      <c r="A20" s="13">
        <v>13</v>
      </c>
      <c r="B20" s="97" t="s">
        <v>16</v>
      </c>
      <c r="C20" s="103" t="s">
        <v>3</v>
      </c>
      <c r="D20" s="25" t="s">
        <v>5</v>
      </c>
      <c r="E20" s="75">
        <v>0.76</v>
      </c>
      <c r="F20" s="75">
        <f t="shared" si="0"/>
        <v>-0.11</v>
      </c>
      <c r="H20" s="48">
        <v>0</v>
      </c>
    </row>
    <row r="21" spans="1:10" x14ac:dyDescent="0.25">
      <c r="A21" s="13">
        <v>14</v>
      </c>
      <c r="B21" s="98"/>
      <c r="C21" s="100" t="s">
        <v>3</v>
      </c>
      <c r="D21" s="23" t="s">
        <v>6</v>
      </c>
      <c r="E21" s="75">
        <v>0.76</v>
      </c>
      <c r="F21" s="75">
        <f t="shared" si="0"/>
        <v>-0.11</v>
      </c>
      <c r="H21" s="48">
        <v>0</v>
      </c>
    </row>
    <row r="22" spans="1:10" x14ac:dyDescent="0.25">
      <c r="A22" s="13">
        <v>15</v>
      </c>
      <c r="B22" s="98"/>
      <c r="C22" s="100" t="s">
        <v>3</v>
      </c>
      <c r="D22" s="23" t="s">
        <v>7</v>
      </c>
      <c r="E22" s="75">
        <v>0.76</v>
      </c>
      <c r="F22" s="75">
        <f t="shared" si="0"/>
        <v>-0.11</v>
      </c>
      <c r="H22" s="48">
        <v>0</v>
      </c>
    </row>
    <row r="23" spans="1:10" ht="15.75" thickBot="1" x14ac:dyDescent="0.3">
      <c r="A23" s="14">
        <v>16</v>
      </c>
      <c r="B23" s="101"/>
      <c r="C23" s="102" t="s">
        <v>3</v>
      </c>
      <c r="D23" s="24" t="s">
        <v>8</v>
      </c>
      <c r="E23" s="75">
        <v>0.76</v>
      </c>
      <c r="F23" s="75">
        <f t="shared" si="0"/>
        <v>-0.11</v>
      </c>
      <c r="H23" s="48">
        <v>0</v>
      </c>
    </row>
    <row r="24" spans="1:10" x14ac:dyDescent="0.25">
      <c r="A24" s="13">
        <v>17</v>
      </c>
      <c r="B24" s="97" t="s">
        <v>17</v>
      </c>
      <c r="C24" s="103" t="s">
        <v>3</v>
      </c>
      <c r="D24" s="25" t="s">
        <v>5</v>
      </c>
      <c r="E24" s="75">
        <v>0.76</v>
      </c>
      <c r="F24" s="75">
        <f t="shared" si="0"/>
        <v>-0.11</v>
      </c>
      <c r="H24" s="48">
        <v>0</v>
      </c>
    </row>
    <row r="25" spans="1:10" x14ac:dyDescent="0.25">
      <c r="A25" s="13">
        <v>18</v>
      </c>
      <c r="B25" s="98"/>
      <c r="C25" s="100" t="s">
        <v>3</v>
      </c>
      <c r="D25" s="23" t="s">
        <v>6</v>
      </c>
      <c r="E25" s="75">
        <v>0.76</v>
      </c>
      <c r="F25" s="75">
        <f t="shared" si="0"/>
        <v>-0.11</v>
      </c>
      <c r="H25" s="48">
        <v>0</v>
      </c>
    </row>
    <row r="26" spans="1:10" x14ac:dyDescent="0.25">
      <c r="A26" s="13">
        <v>19</v>
      </c>
      <c r="B26" s="98"/>
      <c r="C26" s="100" t="s">
        <v>3</v>
      </c>
      <c r="D26" s="23" t="s">
        <v>7</v>
      </c>
      <c r="E26" s="75">
        <v>0.76</v>
      </c>
      <c r="F26" s="75">
        <f t="shared" si="0"/>
        <v>-0.11</v>
      </c>
      <c r="H26" s="48">
        <v>0</v>
      </c>
    </row>
    <row r="27" spans="1:10" ht="15.75" thickBot="1" x14ac:dyDescent="0.3">
      <c r="A27" s="14">
        <v>20</v>
      </c>
      <c r="B27" s="101"/>
      <c r="C27" s="102" t="s">
        <v>3</v>
      </c>
      <c r="D27" s="24" t="s">
        <v>8</v>
      </c>
      <c r="E27" s="75">
        <v>0.76</v>
      </c>
      <c r="F27" s="75">
        <f t="shared" si="0"/>
        <v>-0.11</v>
      </c>
      <c r="H27" s="48">
        <v>0</v>
      </c>
    </row>
    <row r="28" spans="1:10" x14ac:dyDescent="0.25">
      <c r="A28" s="13">
        <v>21</v>
      </c>
      <c r="B28" s="97" t="s">
        <v>18</v>
      </c>
      <c r="C28" s="99" t="s">
        <v>3</v>
      </c>
      <c r="D28" s="25" t="s">
        <v>5</v>
      </c>
      <c r="E28" s="75">
        <v>0.76</v>
      </c>
      <c r="F28" s="75">
        <f t="shared" si="0"/>
        <v>-0.11</v>
      </c>
      <c r="H28" s="48">
        <v>0</v>
      </c>
    </row>
    <row r="29" spans="1:10" x14ac:dyDescent="0.25">
      <c r="A29" s="13">
        <v>22</v>
      </c>
      <c r="B29" s="98"/>
      <c r="C29" s="100" t="s">
        <v>3</v>
      </c>
      <c r="D29" s="23" t="s">
        <v>6</v>
      </c>
      <c r="E29" s="75">
        <v>0.76</v>
      </c>
      <c r="F29" s="75">
        <f t="shared" si="0"/>
        <v>-0.11</v>
      </c>
      <c r="H29" s="48">
        <v>0</v>
      </c>
    </row>
    <row r="30" spans="1:10" x14ac:dyDescent="0.25">
      <c r="A30" s="13">
        <v>23</v>
      </c>
      <c r="B30" s="98"/>
      <c r="C30" s="100" t="s">
        <v>3</v>
      </c>
      <c r="D30" s="23" t="s">
        <v>7</v>
      </c>
      <c r="E30" s="75">
        <v>0.76</v>
      </c>
      <c r="F30" s="75">
        <f t="shared" si="0"/>
        <v>-0.11</v>
      </c>
      <c r="H30" s="48">
        <v>0</v>
      </c>
    </row>
    <row r="31" spans="1:10" ht="15.75" thickBot="1" x14ac:dyDescent="0.3">
      <c r="A31" s="14">
        <v>24</v>
      </c>
      <c r="B31" s="101"/>
      <c r="C31" s="102" t="s">
        <v>3</v>
      </c>
      <c r="D31" s="24" t="s">
        <v>8</v>
      </c>
      <c r="E31" s="75">
        <v>0.76</v>
      </c>
      <c r="F31" s="75">
        <f t="shared" si="0"/>
        <v>-0.11</v>
      </c>
      <c r="H31" s="48">
        <v>0</v>
      </c>
    </row>
    <row r="32" spans="1:10" x14ac:dyDescent="0.25">
      <c r="A32" s="13">
        <v>25</v>
      </c>
      <c r="B32" s="97" t="s">
        <v>19</v>
      </c>
      <c r="C32" s="99" t="s">
        <v>3</v>
      </c>
      <c r="D32" s="25" t="s">
        <v>5</v>
      </c>
      <c r="E32" s="75">
        <v>0.76</v>
      </c>
      <c r="F32" s="75">
        <f t="shared" si="0"/>
        <v>-0.11</v>
      </c>
      <c r="H32" s="48">
        <v>0</v>
      </c>
    </row>
    <row r="33" spans="1:8" x14ac:dyDescent="0.25">
      <c r="A33" s="13">
        <v>26</v>
      </c>
      <c r="B33" s="98"/>
      <c r="C33" s="100" t="s">
        <v>3</v>
      </c>
      <c r="D33" s="23" t="s">
        <v>6</v>
      </c>
      <c r="E33" s="75">
        <v>0.76</v>
      </c>
      <c r="F33" s="75">
        <f t="shared" si="0"/>
        <v>-0.11</v>
      </c>
      <c r="H33" s="48">
        <v>0</v>
      </c>
    </row>
    <row r="34" spans="1:8" x14ac:dyDescent="0.25">
      <c r="A34" s="13">
        <v>27</v>
      </c>
      <c r="B34" s="98"/>
      <c r="C34" s="100" t="s">
        <v>3</v>
      </c>
      <c r="D34" s="23" t="s">
        <v>7</v>
      </c>
      <c r="E34" s="75">
        <v>0.76</v>
      </c>
      <c r="F34" s="75">
        <f t="shared" si="0"/>
        <v>-0.11</v>
      </c>
      <c r="H34" s="48">
        <v>0</v>
      </c>
    </row>
    <row r="35" spans="1:8" ht="15.75" thickBot="1" x14ac:dyDescent="0.3">
      <c r="A35" s="14">
        <v>28</v>
      </c>
      <c r="B35" s="101"/>
      <c r="C35" s="102" t="s">
        <v>3</v>
      </c>
      <c r="D35" s="24" t="s">
        <v>8</v>
      </c>
      <c r="E35" s="75">
        <v>0.76</v>
      </c>
      <c r="F35" s="75">
        <f t="shared" si="0"/>
        <v>-0.11</v>
      </c>
      <c r="H35" s="48">
        <v>0</v>
      </c>
    </row>
    <row r="36" spans="1:8" x14ac:dyDescent="0.25">
      <c r="A36" s="13">
        <v>29</v>
      </c>
      <c r="B36" s="97" t="s">
        <v>20</v>
      </c>
      <c r="C36" s="99" t="s">
        <v>3</v>
      </c>
      <c r="D36" s="25" t="s">
        <v>5</v>
      </c>
      <c r="E36" s="75">
        <v>0.76</v>
      </c>
      <c r="F36" s="75">
        <f t="shared" si="0"/>
        <v>-0.11</v>
      </c>
      <c r="H36" s="48">
        <v>0</v>
      </c>
    </row>
    <row r="37" spans="1:8" x14ac:dyDescent="0.25">
      <c r="A37" s="13">
        <v>30</v>
      </c>
      <c r="B37" s="98"/>
      <c r="C37" s="100" t="s">
        <v>3</v>
      </c>
      <c r="D37" s="23" t="s">
        <v>6</v>
      </c>
      <c r="E37" s="75">
        <v>0.76</v>
      </c>
      <c r="F37" s="75">
        <f t="shared" si="0"/>
        <v>-0.11</v>
      </c>
      <c r="H37" s="48">
        <v>0</v>
      </c>
    </row>
    <row r="38" spans="1:8" x14ac:dyDescent="0.25">
      <c r="A38" s="13">
        <v>31</v>
      </c>
      <c r="B38" s="98"/>
      <c r="C38" s="100" t="s">
        <v>3</v>
      </c>
      <c r="D38" s="23" t="s">
        <v>7</v>
      </c>
      <c r="E38" s="75">
        <v>0.76</v>
      </c>
      <c r="F38" s="75">
        <f t="shared" si="0"/>
        <v>-0.11</v>
      </c>
      <c r="H38" s="48">
        <v>0</v>
      </c>
    </row>
    <row r="39" spans="1:8" ht="15.75" thickBot="1" x14ac:dyDescent="0.3">
      <c r="A39" s="14">
        <v>32</v>
      </c>
      <c r="B39" s="101"/>
      <c r="C39" s="102" t="s">
        <v>3</v>
      </c>
      <c r="D39" s="24" t="s">
        <v>8</v>
      </c>
      <c r="E39" s="75">
        <v>0.76</v>
      </c>
      <c r="F39" s="75">
        <f t="shared" si="0"/>
        <v>-0.11</v>
      </c>
      <c r="H39" s="48">
        <v>0</v>
      </c>
    </row>
    <row r="40" spans="1:8" x14ac:dyDescent="0.25">
      <c r="A40" s="13">
        <v>33</v>
      </c>
      <c r="B40" s="97" t="s">
        <v>21</v>
      </c>
      <c r="C40" s="99" t="s">
        <v>3</v>
      </c>
      <c r="D40" s="25" t="s">
        <v>5</v>
      </c>
      <c r="E40" s="75">
        <v>0.76</v>
      </c>
      <c r="F40" s="75">
        <f t="shared" si="0"/>
        <v>-0.11</v>
      </c>
      <c r="H40" s="48">
        <v>0</v>
      </c>
    </row>
    <row r="41" spans="1:8" x14ac:dyDescent="0.25">
      <c r="A41" s="13">
        <v>34</v>
      </c>
      <c r="B41" s="98"/>
      <c r="C41" s="100" t="s">
        <v>3</v>
      </c>
      <c r="D41" s="23" t="s">
        <v>6</v>
      </c>
      <c r="E41" s="75">
        <v>0.76</v>
      </c>
      <c r="F41" s="75">
        <f t="shared" si="0"/>
        <v>-0.11</v>
      </c>
      <c r="H41" s="48">
        <v>0</v>
      </c>
    </row>
    <row r="42" spans="1:8" x14ac:dyDescent="0.25">
      <c r="A42" s="13">
        <v>35</v>
      </c>
      <c r="B42" s="98"/>
      <c r="C42" s="100" t="s">
        <v>3</v>
      </c>
      <c r="D42" s="23" t="s">
        <v>7</v>
      </c>
      <c r="E42" s="75">
        <v>0.76</v>
      </c>
      <c r="F42" s="75">
        <f t="shared" si="0"/>
        <v>-0.11</v>
      </c>
      <c r="H42" s="48">
        <v>0</v>
      </c>
    </row>
    <row r="43" spans="1:8" ht="15.75" thickBot="1" x14ac:dyDescent="0.3">
      <c r="A43" s="14">
        <v>36</v>
      </c>
      <c r="B43" s="101"/>
      <c r="C43" s="102" t="s">
        <v>3</v>
      </c>
      <c r="D43" s="24" t="s">
        <v>8</v>
      </c>
      <c r="E43" s="75">
        <v>0.76</v>
      </c>
      <c r="F43" s="75">
        <f t="shared" si="0"/>
        <v>-0.11</v>
      </c>
      <c r="H43" s="48">
        <v>0</v>
      </c>
    </row>
    <row r="44" spans="1:8" x14ac:dyDescent="0.25">
      <c r="A44" s="13">
        <v>37</v>
      </c>
      <c r="B44" s="97" t="s">
        <v>34</v>
      </c>
      <c r="C44" s="99" t="s">
        <v>3</v>
      </c>
      <c r="D44" s="25" t="s">
        <v>5</v>
      </c>
      <c r="E44" s="75">
        <v>0.76</v>
      </c>
      <c r="F44" s="75">
        <f t="shared" si="0"/>
        <v>-0.11</v>
      </c>
      <c r="H44" s="48">
        <v>0</v>
      </c>
    </row>
    <row r="45" spans="1:8" x14ac:dyDescent="0.25">
      <c r="A45" s="13">
        <v>38</v>
      </c>
      <c r="B45" s="98"/>
      <c r="C45" s="100" t="s">
        <v>3</v>
      </c>
      <c r="D45" s="23" t="s">
        <v>6</v>
      </c>
      <c r="E45" s="75">
        <v>0.76</v>
      </c>
      <c r="F45" s="75">
        <f t="shared" si="0"/>
        <v>-0.11</v>
      </c>
      <c r="H45" s="48">
        <v>0</v>
      </c>
    </row>
    <row r="46" spans="1:8" x14ac:dyDescent="0.25">
      <c r="A46" s="13">
        <v>39</v>
      </c>
      <c r="B46" s="98"/>
      <c r="C46" s="100" t="s">
        <v>3</v>
      </c>
      <c r="D46" s="23" t="s">
        <v>7</v>
      </c>
      <c r="E46" s="75">
        <v>0.76</v>
      </c>
      <c r="F46" s="75">
        <f t="shared" si="0"/>
        <v>-0.11</v>
      </c>
      <c r="H46" s="48">
        <v>0</v>
      </c>
    </row>
    <row r="47" spans="1:8" ht="15.75" thickBot="1" x14ac:dyDescent="0.3">
      <c r="A47" s="14">
        <v>40</v>
      </c>
      <c r="B47" s="101"/>
      <c r="C47" s="102" t="s">
        <v>3</v>
      </c>
      <c r="D47" s="24" t="s">
        <v>8</v>
      </c>
      <c r="E47" s="75">
        <v>0.76</v>
      </c>
      <c r="F47" s="75">
        <f t="shared" si="0"/>
        <v>-0.11</v>
      </c>
      <c r="H47" s="48">
        <v>0</v>
      </c>
    </row>
    <row r="48" spans="1:8" x14ac:dyDescent="0.25">
      <c r="A48" s="13">
        <v>41</v>
      </c>
      <c r="B48" s="97" t="s">
        <v>22</v>
      </c>
      <c r="C48" s="99" t="s">
        <v>3</v>
      </c>
      <c r="D48" s="25" t="s">
        <v>5</v>
      </c>
      <c r="E48" s="75"/>
      <c r="F48" s="75"/>
      <c r="H48" s="48">
        <v>0</v>
      </c>
    </row>
    <row r="49" spans="1:8" x14ac:dyDescent="0.25">
      <c r="A49" s="13">
        <v>42</v>
      </c>
      <c r="B49" s="98"/>
      <c r="C49" s="100" t="s">
        <v>3</v>
      </c>
      <c r="D49" s="23" t="s">
        <v>6</v>
      </c>
      <c r="E49" s="75"/>
      <c r="F49" s="75"/>
      <c r="H49" s="48">
        <v>0</v>
      </c>
    </row>
    <row r="50" spans="1:8" x14ac:dyDescent="0.25">
      <c r="A50" s="13">
        <v>43</v>
      </c>
      <c r="B50" s="98"/>
      <c r="C50" s="100" t="s">
        <v>3</v>
      </c>
      <c r="D50" s="23" t="s">
        <v>7</v>
      </c>
      <c r="E50" s="75"/>
      <c r="F50" s="75"/>
      <c r="H50" s="48">
        <v>0</v>
      </c>
    </row>
    <row r="51" spans="1:8" ht="15.75" thickBot="1" x14ac:dyDescent="0.3">
      <c r="A51" s="15">
        <v>44</v>
      </c>
      <c r="B51" s="98"/>
      <c r="C51" s="100" t="s">
        <v>3</v>
      </c>
      <c r="D51" s="24" t="s">
        <v>8</v>
      </c>
      <c r="E51" s="75"/>
      <c r="F51" s="75"/>
      <c r="H51" s="48">
        <v>0</v>
      </c>
    </row>
    <row r="52" spans="1:8" ht="15.75" thickBot="1" x14ac:dyDescent="0.3">
      <c r="A52" s="44">
        <v>45</v>
      </c>
      <c r="B52" s="45" t="s">
        <v>29</v>
      </c>
      <c r="C52" s="45" t="s">
        <v>36</v>
      </c>
      <c r="D52" s="74" t="s">
        <v>33</v>
      </c>
      <c r="E52" s="46"/>
      <c r="F52" s="46"/>
      <c r="H52" s="49"/>
    </row>
    <row r="53" spans="1:8" ht="15.75" thickBot="1" x14ac:dyDescent="0.3">
      <c r="A53" s="44">
        <v>46</v>
      </c>
      <c r="B53" s="45" t="s">
        <v>32</v>
      </c>
      <c r="C53" s="45" t="s">
        <v>35</v>
      </c>
      <c r="D53" s="74" t="s">
        <v>33</v>
      </c>
      <c r="E53" s="46"/>
      <c r="F53" s="46"/>
      <c r="H53" s="48">
        <v>0</v>
      </c>
    </row>
    <row r="54" spans="1:8" ht="15.75" thickBot="1" x14ac:dyDescent="0.3">
      <c r="A54" s="44">
        <v>47</v>
      </c>
      <c r="B54" s="45" t="s">
        <v>24</v>
      </c>
      <c r="C54" s="45" t="s">
        <v>3</v>
      </c>
      <c r="D54" s="74" t="s">
        <v>33</v>
      </c>
      <c r="E54" s="46"/>
      <c r="F54" s="46"/>
      <c r="H54" s="48">
        <v>0</v>
      </c>
    </row>
    <row r="55" spans="1:8" ht="15.75" thickBot="1" x14ac:dyDescent="0.3">
      <c r="A55" s="44">
        <v>48</v>
      </c>
      <c r="B55" s="45" t="s">
        <v>25</v>
      </c>
      <c r="C55" s="45" t="s">
        <v>3</v>
      </c>
      <c r="D55" s="74" t="s">
        <v>33</v>
      </c>
      <c r="E55" s="46"/>
      <c r="F55" s="46"/>
      <c r="H55" s="48">
        <v>0</v>
      </c>
    </row>
    <row r="56" spans="1:8" ht="15.75" thickBot="1" x14ac:dyDescent="0.3">
      <c r="A56" s="44">
        <v>49</v>
      </c>
      <c r="B56" s="45" t="s">
        <v>26</v>
      </c>
      <c r="C56" s="45" t="s">
        <v>3</v>
      </c>
      <c r="D56" s="74" t="s">
        <v>33</v>
      </c>
      <c r="E56" s="46"/>
      <c r="F56" s="46"/>
      <c r="H56" s="48">
        <v>0</v>
      </c>
    </row>
    <row r="57" spans="1:8" ht="15.75" thickBot="1" x14ac:dyDescent="0.3">
      <c r="A57" s="44">
        <v>50</v>
      </c>
      <c r="B57" s="45" t="s">
        <v>27</v>
      </c>
      <c r="C57" s="45" t="s">
        <v>3</v>
      </c>
      <c r="D57" s="74" t="s">
        <v>33</v>
      </c>
      <c r="E57" s="46"/>
      <c r="F57" s="46"/>
      <c r="H57" s="48">
        <v>0</v>
      </c>
    </row>
    <row r="58" spans="1:8" ht="15.75" thickBot="1" x14ac:dyDescent="0.3">
      <c r="A58" s="44">
        <v>51</v>
      </c>
      <c r="B58" s="45" t="s">
        <v>30</v>
      </c>
      <c r="C58" s="45" t="s">
        <v>3</v>
      </c>
      <c r="D58" s="74" t="s">
        <v>33</v>
      </c>
      <c r="E58" s="46"/>
      <c r="F58" s="46"/>
      <c r="H58" s="48">
        <v>0</v>
      </c>
    </row>
    <row r="59" spans="1:8" ht="15.75" thickBot="1" x14ac:dyDescent="0.3">
      <c r="A59" s="44">
        <v>52</v>
      </c>
      <c r="B59" s="45" t="s">
        <v>31</v>
      </c>
      <c r="C59" s="45" t="s">
        <v>3</v>
      </c>
      <c r="D59" s="74" t="s">
        <v>33</v>
      </c>
      <c r="E59" s="46"/>
      <c r="F59" s="46"/>
      <c r="H59" s="48">
        <v>0</v>
      </c>
    </row>
    <row r="60" spans="1:8" ht="15.75" thickBot="1" x14ac:dyDescent="0.3">
      <c r="A60" s="44">
        <v>53</v>
      </c>
      <c r="B60" s="45" t="s">
        <v>28</v>
      </c>
      <c r="C60" s="45" t="s">
        <v>3</v>
      </c>
      <c r="D60" s="74" t="s">
        <v>33</v>
      </c>
      <c r="E60" s="46"/>
      <c r="F60" s="46"/>
      <c r="H60" s="48">
        <v>0</v>
      </c>
    </row>
    <row r="61" spans="1:8" ht="15.75" thickBot="1" x14ac:dyDescent="0.3">
      <c r="A61" s="44">
        <v>54</v>
      </c>
      <c r="B61" s="45" t="s">
        <v>9</v>
      </c>
      <c r="C61" s="45" t="s">
        <v>3</v>
      </c>
      <c r="D61" s="74" t="s">
        <v>33</v>
      </c>
      <c r="E61" s="46"/>
      <c r="F61" s="46"/>
      <c r="H61" s="48">
        <v>0</v>
      </c>
    </row>
    <row r="62" spans="1:8" ht="15.75" thickBot="1" x14ac:dyDescent="0.3">
      <c r="A62" s="44">
        <v>55</v>
      </c>
      <c r="B62" s="45" t="s">
        <v>10</v>
      </c>
      <c r="C62" s="45" t="s">
        <v>3</v>
      </c>
      <c r="D62" s="74" t="s">
        <v>33</v>
      </c>
      <c r="E62" s="46"/>
      <c r="F62" s="46"/>
      <c r="H62" s="48">
        <v>0</v>
      </c>
    </row>
    <row r="63" spans="1:8" ht="15.75" thickBot="1" x14ac:dyDescent="0.3">
      <c r="A63" s="44">
        <v>56</v>
      </c>
      <c r="B63" s="45" t="s">
        <v>11</v>
      </c>
      <c r="C63" s="45" t="s">
        <v>12</v>
      </c>
      <c r="D63" s="74" t="s">
        <v>33</v>
      </c>
      <c r="E63" s="46"/>
      <c r="F63" s="46"/>
      <c r="H63" s="48">
        <v>0</v>
      </c>
    </row>
  </sheetData>
  <mergeCells count="22">
    <mergeCell ref="B8:B11"/>
    <mergeCell ref="C8:C11"/>
    <mergeCell ref="B12:B15"/>
    <mergeCell ref="C12:C15"/>
    <mergeCell ref="B16:B19"/>
    <mergeCell ref="C16:C19"/>
    <mergeCell ref="B20:B23"/>
    <mergeCell ref="C20:C23"/>
    <mergeCell ref="B24:B27"/>
    <mergeCell ref="C24:C27"/>
    <mergeCell ref="B28:B31"/>
    <mergeCell ref="C28:C31"/>
    <mergeCell ref="B48:B51"/>
    <mergeCell ref="C48:C51"/>
    <mergeCell ref="B44:B47"/>
    <mergeCell ref="C44:C47"/>
    <mergeCell ref="B32:B35"/>
    <mergeCell ref="C32:C35"/>
    <mergeCell ref="B36:B39"/>
    <mergeCell ref="C36:C39"/>
    <mergeCell ref="B40:B43"/>
    <mergeCell ref="C40:C43"/>
  </mergeCells>
  <phoneticPr fontId="3" type="noConversion"/>
  <dataValidations count="1">
    <dataValidation type="textLength" operator="lessThan" allowBlank="1" showInputMessage="1" showErrorMessage="1" sqref="B40 B8 B36 B32 B28 B24 B20 B12 B16 B44" xr:uid="{21656ADF-ED8C-490A-B8A0-0C84CA6A318E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8787-D109-4292-9CA6-706EE65E3C02}">
  <dimension ref="A1:Y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800</v>
      </c>
      <c r="G2" s="50"/>
      <c r="H2" s="53">
        <f>SUM(H10:H65)</f>
        <v>765</v>
      </c>
      <c r="I2" s="50"/>
      <c r="J2" s="53">
        <f>SUM(J10:J65)</f>
        <v>1392</v>
      </c>
      <c r="K2" s="50"/>
      <c r="L2" s="53">
        <f>SUM(L10:L65)</f>
        <v>1043</v>
      </c>
      <c r="M2" s="50"/>
      <c r="N2" s="53">
        <f>SUM(N10:N65)</f>
        <v>1044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18.75" customHeight="1" x14ac:dyDescent="0.2">
      <c r="A3" s="22"/>
      <c r="B3" s="22"/>
      <c r="C3" s="22"/>
      <c r="D3" s="27" t="s">
        <v>2</v>
      </c>
      <c r="E3" s="110" t="s">
        <v>77</v>
      </c>
      <c r="F3" s="111"/>
      <c r="G3" s="110" t="s">
        <v>77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49</v>
      </c>
      <c r="C4" s="22"/>
      <c r="D4" s="27" t="s">
        <v>38</v>
      </c>
      <c r="E4" s="112" t="s">
        <v>78</v>
      </c>
      <c r="F4" s="113"/>
      <c r="G4" s="112" t="s">
        <v>78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10" t="s">
        <v>79</v>
      </c>
      <c r="F5" s="111"/>
      <c r="G5" s="110" t="s">
        <v>79</v>
      </c>
      <c r="H5" s="111"/>
      <c r="I5" s="110" t="s">
        <v>107</v>
      </c>
      <c r="J5" s="111"/>
      <c r="K5" s="110" t="s">
        <v>108</v>
      </c>
      <c r="L5" s="111"/>
      <c r="M5" s="110" t="s">
        <v>109</v>
      </c>
      <c r="N5" s="111"/>
      <c r="O5" s="110" t="s">
        <v>110</v>
      </c>
      <c r="P5" s="111"/>
      <c r="Q5" s="110" t="s">
        <v>111</v>
      </c>
      <c r="R5" s="111"/>
      <c r="S5" s="4"/>
      <c r="T5" s="4"/>
      <c r="U5" s="4"/>
      <c r="V5" s="4"/>
      <c r="W5" s="4"/>
      <c r="X5" s="4"/>
      <c r="Y5" s="4"/>
    </row>
    <row r="6" spans="1:25" s="5" customFormat="1" ht="99" customHeight="1" thickBot="1" x14ac:dyDescent="0.25">
      <c r="A6" s="104" t="s">
        <v>23</v>
      </c>
      <c r="B6" s="104"/>
      <c r="C6" s="22"/>
      <c r="D6" s="27" t="s">
        <v>40</v>
      </c>
      <c r="E6" s="114" t="s">
        <v>80</v>
      </c>
      <c r="F6" s="115"/>
      <c r="G6" s="114" t="s">
        <v>80</v>
      </c>
      <c r="H6" s="115"/>
      <c r="I6" s="114" t="s">
        <v>178</v>
      </c>
      <c r="J6" s="115"/>
      <c r="K6" s="114" t="s">
        <v>179</v>
      </c>
      <c r="L6" s="115"/>
      <c r="M6" s="114" t="s">
        <v>180</v>
      </c>
      <c r="N6" s="115"/>
      <c r="O6" s="114" t="s">
        <v>181</v>
      </c>
      <c r="P6" s="115"/>
      <c r="Q6" s="110" t="s">
        <v>182</v>
      </c>
      <c r="R6" s="111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5"/>
      <c r="R8" s="64" t="s">
        <v>210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116</v>
      </c>
      <c r="F9" s="58"/>
      <c r="G9" s="58" t="s">
        <v>117</v>
      </c>
      <c r="H9" s="58"/>
      <c r="I9" s="58" t="s">
        <v>183</v>
      </c>
      <c r="J9" s="58"/>
      <c r="K9" s="58" t="s">
        <v>184</v>
      </c>
      <c r="L9" s="58"/>
      <c r="M9" s="58" t="s">
        <v>185</v>
      </c>
      <c r="N9" s="58"/>
      <c r="O9" s="58" t="s">
        <v>186</v>
      </c>
      <c r="P9" s="58"/>
      <c r="Q9" s="58" t="s">
        <v>187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0">
        <v>432</v>
      </c>
      <c r="J10" s="17">
        <f>IF(I10="","",I10*Adjustment!$H$8+Adjustment!$H$8*Adjustment!$I$12)</f>
        <v>0</v>
      </c>
      <c r="K10" s="30">
        <v>415</v>
      </c>
      <c r="L10" s="17">
        <f>IF(K10="","",K10*Adjustment!$H$8+Adjustment!$H$8*Adjustment!$I$12)</f>
        <v>0</v>
      </c>
      <c r="M10" s="30">
        <v>419</v>
      </c>
      <c r="N10" s="17">
        <f>IF(M10="","",M10*Adjustment!$H$8+Adjustment!$H$8*Adjustment!$I$12)</f>
        <v>0</v>
      </c>
      <c r="O10" s="30">
        <v>432</v>
      </c>
      <c r="P10" s="17">
        <f>IF(O10="","",O10*Adjustment!$H$8+Adjustment!$H$8*Adjustment!$I$12)</f>
        <v>0</v>
      </c>
      <c r="Q10" s="31">
        <v>432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0">
        <v>357</v>
      </c>
      <c r="J11" s="17">
        <f>IF(I11="","",I11*Adjustment!$H$9+Adjustment!$H$9*Adjustment!$I$12)</f>
        <v>0</v>
      </c>
      <c r="K11" s="30">
        <v>340</v>
      </c>
      <c r="L11" s="17">
        <f>IF(K11="","",K11*Adjustment!$H$9+Adjustment!$H$9*Adjustment!$I$12)</f>
        <v>0</v>
      </c>
      <c r="M11" s="30">
        <v>344</v>
      </c>
      <c r="N11" s="17">
        <f>IF(M11="","",M11*Adjustment!$H$9+Adjustment!$H$9*Adjustment!$I$12)</f>
        <v>0</v>
      </c>
      <c r="O11" s="30">
        <v>357</v>
      </c>
      <c r="P11" s="17">
        <f>IF(O11="","",O11*Adjustment!$H$9+Adjustment!$H$9*Adjustment!$I$12)</f>
        <v>0</v>
      </c>
      <c r="Q11" s="31">
        <v>357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0">
        <v>282</v>
      </c>
      <c r="J12" s="17">
        <f>IF(I12="","",I12*Adjustment!$H$10+Adjustment!$H$10*Adjustment!$I$12)</f>
        <v>0</v>
      </c>
      <c r="K12" s="30">
        <v>265</v>
      </c>
      <c r="L12" s="17">
        <f>IF(K12="","",K12*Adjustment!$H$10+Adjustment!$H$10*Adjustment!$I$12)</f>
        <v>0</v>
      </c>
      <c r="M12" s="30">
        <v>269</v>
      </c>
      <c r="N12" s="17">
        <f>IF(M12="","",M12*Adjustment!$H$10+Adjustment!$H$10*Adjustment!$I$12)</f>
        <v>0</v>
      </c>
      <c r="O12" s="30">
        <v>282</v>
      </c>
      <c r="P12" s="17">
        <f>IF(O12="","",O12*Adjustment!$H$10+Adjustment!$H$10*Adjustment!$I$12)</f>
        <v>0</v>
      </c>
      <c r="Q12" s="31">
        <v>282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0">
        <v>207</v>
      </c>
      <c r="J13" s="17">
        <f>IF(I13="","",I13*Adjustment!$H$11+Adjustment!$H$11*Adjustment!$I$12)</f>
        <v>0</v>
      </c>
      <c r="K13" s="30">
        <v>190</v>
      </c>
      <c r="L13" s="17">
        <f>IF(K13="","",K13*Adjustment!$H$11+Adjustment!$H$11*Adjustment!$I$12)</f>
        <v>0</v>
      </c>
      <c r="M13" s="30">
        <v>194</v>
      </c>
      <c r="N13" s="17">
        <f>IF(M13="","",M13*Adjustment!$H$11+Adjustment!$H$11*Adjustment!$I$12)</f>
        <v>0</v>
      </c>
      <c r="O13" s="30">
        <v>207</v>
      </c>
      <c r="P13" s="17">
        <f>IF(O13="","",O13*Adjustment!$H$11+Adjustment!$H$11*Adjustment!$I$12)</f>
        <v>0</v>
      </c>
      <c r="Q13" s="31">
        <v>207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390.5</v>
      </c>
      <c r="F14" s="17">
        <f>IF(E14="","",E14*Adjustment!$H$12+Adjustment!$H$12*Adjustment!$I$12)</f>
        <v>0</v>
      </c>
      <c r="G14" s="17">
        <v>410.5</v>
      </c>
      <c r="H14" s="17">
        <f>IF(G14="","",G14*Adjustment!$H$12+Adjustment!$H$12*Adjustment!$I$12)</f>
        <v>0</v>
      </c>
      <c r="I14" s="30">
        <v>414</v>
      </c>
      <c r="J14" s="17">
        <f>IF(I14="","",I14*Adjustment!$H$12+Adjustment!$H$12*Adjustment!$I$12)</f>
        <v>0</v>
      </c>
      <c r="K14" s="30">
        <v>397</v>
      </c>
      <c r="L14" s="17">
        <f>IF(K14="","",K14*Adjustment!$H$12+Adjustment!$H$12*Adjustment!$I$12)</f>
        <v>0</v>
      </c>
      <c r="M14" s="30">
        <v>397</v>
      </c>
      <c r="N14" s="17">
        <f>IF(M14="","",M14*Adjustment!$H$12+Adjustment!$H$12*Adjustment!$I$12)</f>
        <v>0</v>
      </c>
      <c r="O14" s="30">
        <v>414</v>
      </c>
      <c r="P14" s="17">
        <f>IF(O14="","",O14*Adjustment!$H$12+Adjustment!$H$12*Adjustment!$I$12)</f>
        <v>0</v>
      </c>
      <c r="Q14" s="31">
        <v>414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318.75</v>
      </c>
      <c r="F15" s="17">
        <f>IF(E15="","",E15*Adjustment!$H$13+Adjustment!$H$13*Adjustment!$I$12)</f>
        <v>0</v>
      </c>
      <c r="G15" s="17">
        <v>338.75</v>
      </c>
      <c r="H15" s="17">
        <f>IF(G15="","",G15*Adjustment!$H$13+Adjustment!$H$13*Adjustment!$I$12)</f>
        <v>0</v>
      </c>
      <c r="I15" s="30">
        <v>339</v>
      </c>
      <c r="J15" s="17">
        <f>IF(I15="","",I15*Adjustment!$H$13+Adjustment!$H$13*Adjustment!$I$12)</f>
        <v>0</v>
      </c>
      <c r="K15" s="30">
        <v>322</v>
      </c>
      <c r="L15" s="17">
        <f>IF(K15="","",K15*Adjustment!$H$13+Adjustment!$H$13*Adjustment!$I$12)</f>
        <v>0</v>
      </c>
      <c r="M15" s="30">
        <v>322</v>
      </c>
      <c r="N15" s="17">
        <f>IF(M15="","",M15*Adjustment!$H$13+Adjustment!$H$13*Adjustment!$I$12)</f>
        <v>0</v>
      </c>
      <c r="O15" s="30">
        <v>339</v>
      </c>
      <c r="P15" s="17">
        <f>IF(O15="","",O15*Adjustment!$H$13+Adjustment!$H$13*Adjustment!$I$12)</f>
        <v>0</v>
      </c>
      <c r="Q15" s="31">
        <v>339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247.75</v>
      </c>
      <c r="F16" s="17">
        <f>IF(E16="","",E16*Adjustment!$H$14+Adjustment!$H$14*Adjustment!$I$12)</f>
        <v>0</v>
      </c>
      <c r="G16" s="17">
        <v>267.5</v>
      </c>
      <c r="H16" s="17">
        <f>IF(G16="","",G16*Adjustment!$H$14+Adjustment!$H$14*Adjustment!$I$12)</f>
        <v>0</v>
      </c>
      <c r="I16" s="30">
        <v>264</v>
      </c>
      <c r="J16" s="17">
        <f>IF(I16="","",I16*Adjustment!$H$14+Adjustment!$H$14*Adjustment!$I$12)</f>
        <v>0</v>
      </c>
      <c r="K16" s="30">
        <v>247</v>
      </c>
      <c r="L16" s="17">
        <f>IF(K16="","",K16*Adjustment!$H$14+Adjustment!$H$14*Adjustment!$I$12)</f>
        <v>0</v>
      </c>
      <c r="M16" s="30">
        <v>247</v>
      </c>
      <c r="N16" s="17">
        <f>IF(M16="","",M16*Adjustment!$H$14+Adjustment!$H$14*Adjustment!$I$12)</f>
        <v>0</v>
      </c>
      <c r="O16" s="30">
        <v>264</v>
      </c>
      <c r="P16" s="17">
        <f>IF(O16="","",O16*Adjustment!$H$14+Adjustment!$H$14*Adjustment!$I$12)</f>
        <v>0</v>
      </c>
      <c r="Q16" s="31">
        <v>264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194.4</v>
      </c>
      <c r="F17" s="17">
        <f>IF(E17="","",E17*Adjustment!$H$15+Adjustment!$H$15*Adjustment!$I$12)</f>
        <v>0</v>
      </c>
      <c r="G17" s="17">
        <v>204.4</v>
      </c>
      <c r="H17" s="17">
        <f>IF(G17="","",G17*Adjustment!$H$15+Adjustment!$H$15*Adjustment!$I$12)</f>
        <v>0</v>
      </c>
      <c r="I17" s="30">
        <v>189</v>
      </c>
      <c r="J17" s="17">
        <f>IF(I17="","",I17*Adjustment!$H$15+Adjustment!$H$15*Adjustment!$I$12)</f>
        <v>0</v>
      </c>
      <c r="K17" s="30">
        <v>172</v>
      </c>
      <c r="L17" s="17">
        <f>IF(K17="","",K17*Adjustment!$H$15+Adjustment!$H$15*Adjustment!$I$12)</f>
        <v>0</v>
      </c>
      <c r="M17" s="30">
        <v>172</v>
      </c>
      <c r="N17" s="17">
        <f>IF(M17="","",M17*Adjustment!$H$15+Adjustment!$H$15*Adjustment!$I$12)</f>
        <v>0</v>
      </c>
      <c r="O17" s="30">
        <v>189</v>
      </c>
      <c r="P17" s="17">
        <f>IF(O17="","",O17*Adjustment!$H$15+Adjustment!$H$15*Adjustment!$I$12)</f>
        <v>0</v>
      </c>
      <c r="Q17" s="31">
        <v>189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/>
      <c r="F26" s="17" t="str">
        <f>IF(E26="","",E26*Adjustment!$H$24+Adjustment!$H$24*Adjustment!$I$12)</f>
        <v/>
      </c>
      <c r="G26" s="17"/>
      <c r="H26" s="17" t="str">
        <f>IF(G26="","",G26*Adjustment!$H$24+Adjustment!$H$24*Adjustment!$I$12)</f>
        <v/>
      </c>
      <c r="I26" s="30">
        <v>506</v>
      </c>
      <c r="J26" s="17">
        <f>IF(I26="","",I26*Adjustment!$H$24+Adjustment!$H$24*Adjustment!$I$12)</f>
        <v>0</v>
      </c>
      <c r="K26" s="30">
        <v>557</v>
      </c>
      <c r="L26" s="17">
        <f>IF(K26="","",K26*Adjustment!$H$24+Adjustment!$H$24*Adjustment!$I$12)</f>
        <v>0</v>
      </c>
      <c r="M26" s="30">
        <v>557</v>
      </c>
      <c r="N26" s="17">
        <f>IF(M26="","",M26*Adjustment!$H$24+Adjustment!$H$24*Adjustment!$I$12)</f>
        <v>0</v>
      </c>
      <c r="O26" s="30">
        <v>506</v>
      </c>
      <c r="P26" s="17">
        <f>IF(O26="","",O26*Adjustment!$H$24+Adjustment!$H$24*Adjustment!$I$12)</f>
        <v>0</v>
      </c>
      <c r="Q26" s="31">
        <v>506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/>
      <c r="F27" s="17" t="str">
        <f>IF(E27="","",E27*Adjustment!$H$25+Adjustment!$H$25*Adjustment!$I$12)</f>
        <v/>
      </c>
      <c r="G27" s="17"/>
      <c r="H27" s="17" t="str">
        <f>IF(G27="","",G27*Adjustment!$H$25+Adjustment!$H$25*Adjustment!$I$12)</f>
        <v/>
      </c>
      <c r="I27" s="30">
        <v>431</v>
      </c>
      <c r="J27" s="17">
        <f>IF(I27="","",I27*Adjustment!$H$25+Adjustment!$H$25*Adjustment!$I$12)</f>
        <v>0</v>
      </c>
      <c r="K27" s="30">
        <v>482</v>
      </c>
      <c r="L27" s="17">
        <f>IF(K27="","",K27*Adjustment!$H$25+Adjustment!$H$25*Adjustment!$I$12)</f>
        <v>0</v>
      </c>
      <c r="M27" s="30">
        <v>482</v>
      </c>
      <c r="N27" s="17">
        <f>IF(M27="","",M27*Adjustment!$H$25+Adjustment!$H$25*Adjustment!$I$12)</f>
        <v>0</v>
      </c>
      <c r="O27" s="30">
        <v>431</v>
      </c>
      <c r="P27" s="17">
        <f>IF(O27="","",O27*Adjustment!$H$25+Adjustment!$H$25*Adjustment!$I$12)</f>
        <v>0</v>
      </c>
      <c r="Q27" s="31">
        <v>431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/>
      <c r="F28" s="17" t="str">
        <f>IF(E28="","",E28*Adjustment!$H$26+Adjustment!$H$26*Adjustment!$I$12)</f>
        <v/>
      </c>
      <c r="G28" s="17"/>
      <c r="H28" s="17" t="str">
        <f>IF(G28="","",G28*Adjustment!$H$26+Adjustment!$H$26*Adjustment!$I$12)</f>
        <v/>
      </c>
      <c r="I28" s="30">
        <v>356</v>
      </c>
      <c r="J28" s="17">
        <f>IF(I28="","",I28*Adjustment!$H$26+Adjustment!$H$26*Adjustment!$I$12)</f>
        <v>0</v>
      </c>
      <c r="K28" s="30">
        <v>407</v>
      </c>
      <c r="L28" s="17">
        <f>IF(K28="","",K28*Adjustment!$H$26+Adjustment!$H$26*Adjustment!$I$12)</f>
        <v>0</v>
      </c>
      <c r="M28" s="30">
        <v>407</v>
      </c>
      <c r="N28" s="17">
        <f>IF(M28="","",M28*Adjustment!$H$26+Adjustment!$H$26*Adjustment!$I$12)</f>
        <v>0</v>
      </c>
      <c r="O28" s="30">
        <v>356</v>
      </c>
      <c r="P28" s="17">
        <f>IF(O28="","",O28*Adjustment!$H$26+Adjustment!$H$26*Adjustment!$I$12)</f>
        <v>0</v>
      </c>
      <c r="Q28" s="31">
        <v>356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/>
      <c r="F29" s="17" t="str">
        <f>IF(E29="","",E29*Adjustment!$H$27+Adjustment!$H$27*Adjustment!$I$12)</f>
        <v/>
      </c>
      <c r="G29" s="17"/>
      <c r="H29" s="17" t="str">
        <f>IF(G29="","",G29*Adjustment!$H$27+Adjustment!$H$27*Adjustment!$I$12)</f>
        <v/>
      </c>
      <c r="I29" s="30">
        <v>281</v>
      </c>
      <c r="J29" s="17">
        <f>IF(I29="","",I29*Adjustment!$H$27+Adjustment!$H$27*Adjustment!$I$12)</f>
        <v>0</v>
      </c>
      <c r="K29" s="30">
        <v>332</v>
      </c>
      <c r="L29" s="17">
        <f>IF(K29="","",K29*Adjustment!$H$27+Adjustment!$H$27*Adjustment!$I$12)</f>
        <v>0</v>
      </c>
      <c r="M29" s="30">
        <v>332</v>
      </c>
      <c r="N29" s="17">
        <f>IF(M29="","",M29*Adjustment!$H$27+Adjustment!$H$27*Adjustment!$I$12)</f>
        <v>0</v>
      </c>
      <c r="O29" s="30">
        <v>281</v>
      </c>
      <c r="P29" s="17">
        <f>IF(O29="","",O29*Adjustment!$H$27+Adjustment!$H$27*Adjustment!$I$12)</f>
        <v>0</v>
      </c>
      <c r="Q29" s="31">
        <v>281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442.75</v>
      </c>
      <c r="F30" s="17">
        <f>IF(E30="","",E30*Adjustment!$H$28+Adjustment!$H$28*Adjustment!$I$12)</f>
        <v>0</v>
      </c>
      <c r="G30" s="17">
        <v>462.75</v>
      </c>
      <c r="H30" s="17">
        <f>IF(G30="","",G30*Adjustment!$H$28+Adjustment!$H$28*Adjustment!$I$12)</f>
        <v>0</v>
      </c>
      <c r="I30" s="30">
        <v>430</v>
      </c>
      <c r="J30" s="17">
        <f>IF(I30="","",I30*Adjustment!$H$28+Adjustment!$H$28*Adjustment!$I$12)</f>
        <v>0</v>
      </c>
      <c r="K30" s="30">
        <v>409</v>
      </c>
      <c r="L30" s="17">
        <f>IF(K30="","",K30*Adjustment!$H$28+Adjustment!$H$28*Adjustment!$I$12)</f>
        <v>0</v>
      </c>
      <c r="M30" s="30">
        <v>435</v>
      </c>
      <c r="N30" s="17">
        <f>IF(M30="","",M30*Adjustment!$H$28+Adjustment!$H$28*Adjustment!$I$12)</f>
        <v>0</v>
      </c>
      <c r="O30" s="30">
        <v>430</v>
      </c>
      <c r="P30" s="17">
        <f>IF(O30="","",O30*Adjustment!$H$28+Adjustment!$H$28*Adjustment!$I$12)</f>
        <v>0</v>
      </c>
      <c r="Q30" s="31">
        <v>430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371.5</v>
      </c>
      <c r="F31" s="17">
        <f>IF(E31="","",E31*Adjustment!$H$29+Adjustment!$H$29*Adjustment!$I$12)</f>
        <v>0</v>
      </c>
      <c r="G31" s="17">
        <v>391.5</v>
      </c>
      <c r="H31" s="17">
        <f>IF(G31="","",G31*Adjustment!$H$29+Adjustment!$H$29*Adjustment!$I$12)</f>
        <v>0</v>
      </c>
      <c r="I31" s="30">
        <v>355</v>
      </c>
      <c r="J31" s="17">
        <f>IF(I31="","",I31*Adjustment!$H$29+Adjustment!$H$29*Adjustment!$I$12)</f>
        <v>0</v>
      </c>
      <c r="K31" s="30">
        <v>334</v>
      </c>
      <c r="L31" s="17">
        <f>IF(K31="","",K31*Adjustment!$H$29+Adjustment!$H$29*Adjustment!$I$12)</f>
        <v>0</v>
      </c>
      <c r="M31" s="30">
        <v>360</v>
      </c>
      <c r="N31" s="17">
        <f>IF(M31="","",M31*Adjustment!$H$29+Adjustment!$H$29*Adjustment!$I$12)</f>
        <v>0</v>
      </c>
      <c r="O31" s="30">
        <v>355</v>
      </c>
      <c r="P31" s="17">
        <f>IF(O31="","",O31*Adjustment!$H$29+Adjustment!$H$29*Adjustment!$I$12)</f>
        <v>0</v>
      </c>
      <c r="Q31" s="31">
        <v>355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300.5</v>
      </c>
      <c r="F32" s="17">
        <f>IF(E32="","",E32*Adjustment!$H$30+Adjustment!$H$30*Adjustment!$I$12)</f>
        <v>0</v>
      </c>
      <c r="G32" s="17">
        <v>320.5</v>
      </c>
      <c r="H32" s="17">
        <f>IF(G32="","",G32*Adjustment!$H$30+Adjustment!$H$30*Adjustment!$I$12)</f>
        <v>0</v>
      </c>
      <c r="I32" s="30">
        <v>280</v>
      </c>
      <c r="J32" s="17">
        <f>IF(I32="","",I32*Adjustment!$H$30+Adjustment!$H$30*Adjustment!$I$12)</f>
        <v>0</v>
      </c>
      <c r="K32" s="30">
        <v>259</v>
      </c>
      <c r="L32" s="17">
        <f>IF(K32="","",K32*Adjustment!$H$30+Adjustment!$H$30*Adjustment!$I$12)</f>
        <v>0</v>
      </c>
      <c r="M32" s="30">
        <v>285</v>
      </c>
      <c r="N32" s="17">
        <f>IF(M32="","",M32*Adjustment!$H$30+Adjustment!$H$30*Adjustment!$I$12)</f>
        <v>0</v>
      </c>
      <c r="O32" s="30">
        <v>280</v>
      </c>
      <c r="P32" s="17">
        <f>IF(O32="","",O32*Adjustment!$H$30+Adjustment!$H$30*Adjustment!$I$12)</f>
        <v>0</v>
      </c>
      <c r="Q32" s="31">
        <v>280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248.5</v>
      </c>
      <c r="F33" s="17">
        <f>IF(E33="","",E33*Adjustment!$H$31+Adjustment!$H$31*Adjustment!$I$12)</f>
        <v>0</v>
      </c>
      <c r="G33" s="17">
        <v>268.5</v>
      </c>
      <c r="H33" s="17">
        <f>IF(G33="","",G33*Adjustment!$H$31+Adjustment!$H$31*Adjustment!$I$12)</f>
        <v>0</v>
      </c>
      <c r="I33" s="30">
        <v>205</v>
      </c>
      <c r="J33" s="17">
        <f>IF(I33="","",I33*Adjustment!$H$31+Adjustment!$H$31*Adjustment!$I$12)</f>
        <v>0</v>
      </c>
      <c r="K33" s="30">
        <v>184</v>
      </c>
      <c r="L33" s="17">
        <f>IF(K33="","",K33*Adjustment!$H$31+Adjustment!$H$31*Adjustment!$I$12)</f>
        <v>0</v>
      </c>
      <c r="M33" s="30">
        <v>210</v>
      </c>
      <c r="N33" s="17">
        <f>IF(M33="","",M33*Adjustment!$H$31+Adjustment!$H$31*Adjustment!$I$12)</f>
        <v>0</v>
      </c>
      <c r="O33" s="30">
        <v>205</v>
      </c>
      <c r="P33" s="17">
        <f>IF(O33="","",O33*Adjustment!$H$31+Adjustment!$H$31*Adjustment!$I$12)</f>
        <v>0</v>
      </c>
      <c r="Q33" s="31">
        <v>205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0">
        <v>474</v>
      </c>
      <c r="J34" s="17">
        <f>IF(I34="","",I34*Adjustment!$H$32+Adjustment!$H$32*Adjustment!$I$12)</f>
        <v>0</v>
      </c>
      <c r="K34" s="30">
        <v>448</v>
      </c>
      <c r="L34" s="17">
        <f>IF(K34="","",K34*Adjustment!$H$32+Adjustment!$H$32*Adjustment!$I$12)</f>
        <v>0</v>
      </c>
      <c r="M34" s="30">
        <v>448</v>
      </c>
      <c r="N34" s="17">
        <f>IF(M34="","",M34*Adjustment!$H$32+Adjustment!$H$32*Adjustment!$I$12)</f>
        <v>0</v>
      </c>
      <c r="O34" s="30">
        <v>474</v>
      </c>
      <c r="P34" s="17">
        <f>IF(O34="","",O34*Adjustment!$H$32+Adjustment!$H$32*Adjustment!$I$12)</f>
        <v>0</v>
      </c>
      <c r="Q34" s="31">
        <v>474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0">
        <v>399</v>
      </c>
      <c r="J35" s="17">
        <f>IF(I35="","",I35*Adjustment!$H$33+Adjustment!$H$33*Adjustment!$I$12)</f>
        <v>0</v>
      </c>
      <c r="K35" s="30">
        <v>373</v>
      </c>
      <c r="L35" s="17">
        <f>IF(K35="","",K35*Adjustment!$H$33+Adjustment!$H$33*Adjustment!$I$12)</f>
        <v>0</v>
      </c>
      <c r="M35" s="30">
        <v>373</v>
      </c>
      <c r="N35" s="17">
        <f>IF(M35="","",M35*Adjustment!$H$33+Adjustment!$H$33*Adjustment!$I$12)</f>
        <v>0</v>
      </c>
      <c r="O35" s="30">
        <v>399</v>
      </c>
      <c r="P35" s="17">
        <f>IF(O35="","",O35*Adjustment!$H$33+Adjustment!$H$33*Adjustment!$I$12)</f>
        <v>0</v>
      </c>
      <c r="Q35" s="31">
        <v>399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0">
        <v>324</v>
      </c>
      <c r="J36" s="17">
        <f>IF(I36="","",I36*Adjustment!$H$34+Adjustment!$H$34*Adjustment!$I$12)</f>
        <v>0</v>
      </c>
      <c r="K36" s="30">
        <v>298</v>
      </c>
      <c r="L36" s="17">
        <f>IF(K36="","",K36*Adjustment!$H$34+Adjustment!$H$34*Adjustment!$I$12)</f>
        <v>0</v>
      </c>
      <c r="M36" s="30">
        <v>298</v>
      </c>
      <c r="N36" s="17">
        <f>IF(M36="","",M36*Adjustment!$H$34+Adjustment!$H$34*Adjustment!$I$12)</f>
        <v>0</v>
      </c>
      <c r="O36" s="30">
        <v>324</v>
      </c>
      <c r="P36" s="17">
        <f>IF(O36="","",O36*Adjustment!$H$34+Adjustment!$H$34*Adjustment!$I$12)</f>
        <v>0</v>
      </c>
      <c r="Q36" s="31">
        <v>324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0">
        <v>249</v>
      </c>
      <c r="J37" s="17">
        <f>IF(I37="","",I37*Adjustment!$H$35+Adjustment!$H$35*Adjustment!$I$12)</f>
        <v>0</v>
      </c>
      <c r="K37" s="30">
        <v>223</v>
      </c>
      <c r="L37" s="17">
        <f>IF(K37="","",K37*Adjustment!$H$35+Adjustment!$H$35*Adjustment!$I$12)</f>
        <v>0</v>
      </c>
      <c r="M37" s="30">
        <v>223</v>
      </c>
      <c r="N37" s="17">
        <f>IF(M37="","",M37*Adjustment!$H$35+Adjustment!$H$35*Adjustment!$I$12)</f>
        <v>0</v>
      </c>
      <c r="O37" s="30">
        <v>249</v>
      </c>
      <c r="P37" s="17">
        <f>IF(O37="","",O37*Adjustment!$H$35+Adjustment!$H$35*Adjustment!$I$12)</f>
        <v>0</v>
      </c>
      <c r="Q37" s="31">
        <v>249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>
        <v>335</v>
      </c>
      <c r="F42" s="17">
        <f>IF(E42="","",E42*Adjustment!$H$40+Adjustment!$H$40*Adjustment!$I$12)</f>
        <v>0</v>
      </c>
      <c r="G42" s="17">
        <v>355</v>
      </c>
      <c r="H42" s="17">
        <f>IF(G42="","",G42*Adjustment!$H$40+Adjustment!$H$40*Adjustment!$I$12)</f>
        <v>0</v>
      </c>
      <c r="I42" s="30">
        <v>387</v>
      </c>
      <c r="J42" s="17">
        <f>IF(I42="","",I42*Adjustment!$H$40+Adjustment!$H$40*Adjustment!$I$12)</f>
        <v>0</v>
      </c>
      <c r="K42" s="30">
        <v>368</v>
      </c>
      <c r="L42" s="17">
        <f>IF(K42="","",K42*Adjustment!$H$40+Adjustment!$H$40*Adjustment!$I$12)</f>
        <v>0</v>
      </c>
      <c r="M42" s="30">
        <v>368</v>
      </c>
      <c r="N42" s="17">
        <f>IF(M42="","",M42*Adjustment!$H$40+Adjustment!$H$40*Adjustment!$I$12)</f>
        <v>0</v>
      </c>
      <c r="O42" s="30">
        <v>387</v>
      </c>
      <c r="P42" s="17">
        <f>IF(O42="","",O42*Adjustment!$H$40+Adjustment!$H$40*Adjustment!$I$12)</f>
        <v>0</v>
      </c>
      <c r="Q42" s="31">
        <v>387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>
        <v>265</v>
      </c>
      <c r="F43" s="17">
        <f>IF(E43="","",E43*Adjustment!$H$41+Adjustment!$H$41*Adjustment!$I$12)</f>
        <v>0</v>
      </c>
      <c r="G43" s="17">
        <v>285</v>
      </c>
      <c r="H43" s="17">
        <f>IF(G43="","",G43*Adjustment!$H$41+Adjustment!$H$41*Adjustment!$I$12)</f>
        <v>0</v>
      </c>
      <c r="I43" s="30">
        <v>312</v>
      </c>
      <c r="J43" s="17">
        <f>IF(I43="","",I43*Adjustment!$H$41+Adjustment!$H$41*Adjustment!$I$12)</f>
        <v>0</v>
      </c>
      <c r="K43" s="30">
        <v>293</v>
      </c>
      <c r="L43" s="17">
        <f>IF(K43="","",K43*Adjustment!$H$41+Adjustment!$H$41*Adjustment!$I$12)</f>
        <v>0</v>
      </c>
      <c r="M43" s="30">
        <v>293</v>
      </c>
      <c r="N43" s="17">
        <f>IF(M43="","",M43*Adjustment!$H$41+Adjustment!$H$41*Adjustment!$I$12)</f>
        <v>0</v>
      </c>
      <c r="O43" s="30">
        <v>312</v>
      </c>
      <c r="P43" s="17">
        <f>IF(O43="","",O43*Adjustment!$H$41+Adjustment!$H$41*Adjustment!$I$12)</f>
        <v>0</v>
      </c>
      <c r="Q43" s="31">
        <v>312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>
        <v>195</v>
      </c>
      <c r="F44" s="17">
        <f>IF(E44="","",E44*Adjustment!$H$42+Adjustment!$H$42*Adjustment!$I$12)</f>
        <v>0</v>
      </c>
      <c r="G44" s="17">
        <v>215</v>
      </c>
      <c r="H44" s="17">
        <f>IF(G44="","",G44*Adjustment!$H$42+Adjustment!$H$42*Adjustment!$I$12)</f>
        <v>0</v>
      </c>
      <c r="I44" s="30">
        <v>237</v>
      </c>
      <c r="J44" s="17">
        <f>IF(I44="","",I44*Adjustment!$H$42+Adjustment!$H$42*Adjustment!$I$12)</f>
        <v>0</v>
      </c>
      <c r="K44" s="30">
        <v>218</v>
      </c>
      <c r="L44" s="17">
        <f>IF(K44="","",K44*Adjustment!$H$42+Adjustment!$H$42*Adjustment!$I$12)</f>
        <v>0</v>
      </c>
      <c r="M44" s="30">
        <v>218</v>
      </c>
      <c r="N44" s="17">
        <f>IF(M44="","",M44*Adjustment!$H$42+Adjustment!$H$42*Adjustment!$I$12)</f>
        <v>0</v>
      </c>
      <c r="O44" s="30">
        <v>237</v>
      </c>
      <c r="P44" s="17">
        <f>IF(O44="","",O44*Adjustment!$H$42+Adjustment!$H$42*Adjustment!$I$12)</f>
        <v>0</v>
      </c>
      <c r="Q44" s="31">
        <v>237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>
        <v>130</v>
      </c>
      <c r="F45" s="17">
        <f>IF(E45="","",E45*Adjustment!$H$43+Adjustment!$H$43*Adjustment!$I$12)</f>
        <v>0</v>
      </c>
      <c r="G45" s="17">
        <v>150</v>
      </c>
      <c r="H45" s="17">
        <f>IF(G45="","",G45*Adjustment!$H$43+Adjustment!$H$43*Adjustment!$I$12)</f>
        <v>0</v>
      </c>
      <c r="I45" s="30">
        <v>162</v>
      </c>
      <c r="J45" s="17">
        <f>IF(I45="","",I45*Adjustment!$H$43+Adjustment!$H$43*Adjustment!$I$12)</f>
        <v>0</v>
      </c>
      <c r="K45" s="30">
        <v>143</v>
      </c>
      <c r="L45" s="17">
        <f>IF(K45="","",K45*Adjustment!$H$43+Adjustment!$H$43*Adjustment!$I$12)</f>
        <v>0</v>
      </c>
      <c r="M45" s="30">
        <v>143</v>
      </c>
      <c r="N45" s="17">
        <f>IF(M45="","",M45*Adjustment!$H$43+Adjustment!$H$43*Adjustment!$I$12)</f>
        <v>0</v>
      </c>
      <c r="O45" s="30">
        <v>162</v>
      </c>
      <c r="P45" s="17">
        <f>IF(O45="","",O45*Adjustment!$H$43+Adjustment!$H$43*Adjustment!$I$12)</f>
        <v>0</v>
      </c>
      <c r="Q45" s="31">
        <v>162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>
        <v>310</v>
      </c>
      <c r="F46" s="17">
        <f>IF(E46="","",E46*Adjustment!$H$44+Adjustment!$H$44*Adjustment!$I$12)</f>
        <v>0</v>
      </c>
      <c r="G46" s="17">
        <v>330</v>
      </c>
      <c r="H46" s="17">
        <f>IF(G46="","",G46*Adjustment!$H$44+Adjustment!$H$44*Adjustment!$I$12)</f>
        <v>0</v>
      </c>
      <c r="I46" s="30">
        <v>455</v>
      </c>
      <c r="J46" s="17">
        <f>IF(I46="","",I46*Adjustment!$H$44+Adjustment!$H$44*Adjustment!$I$12)</f>
        <v>0</v>
      </c>
      <c r="K46" s="30">
        <v>434</v>
      </c>
      <c r="L46" s="17">
        <f>IF(K46="","",K46*Adjustment!$H$44+Adjustment!$H$44*Adjustment!$I$12)</f>
        <v>0</v>
      </c>
      <c r="M46" s="30">
        <v>434</v>
      </c>
      <c r="N46" s="17">
        <f>IF(M46="","",M46*Adjustment!$H$44+Adjustment!$H$44*Adjustment!$I$12)</f>
        <v>0</v>
      </c>
      <c r="O46" s="30">
        <v>455</v>
      </c>
      <c r="P46" s="17">
        <f>IF(O46="","",O46*Adjustment!$H$44+Adjustment!$H$44*Adjustment!$I$12)</f>
        <v>0</v>
      </c>
      <c r="Q46" s="31">
        <v>455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>
        <v>240</v>
      </c>
      <c r="F47" s="17">
        <f>IF(E47="","",E47*Adjustment!$H$45+Adjustment!$H$45*Adjustment!$I$12)</f>
        <v>0</v>
      </c>
      <c r="G47" s="17">
        <v>260.5</v>
      </c>
      <c r="H47" s="17">
        <f>IF(G47="","",G47*Adjustment!$H$45+Adjustment!$H$45*Adjustment!$I$12)</f>
        <v>0</v>
      </c>
      <c r="I47" s="30">
        <v>380</v>
      </c>
      <c r="J47" s="17">
        <f>IF(I47="","",I47*Adjustment!$H$45+Adjustment!$H$45*Adjustment!$I$12)</f>
        <v>0</v>
      </c>
      <c r="K47" s="30">
        <v>359</v>
      </c>
      <c r="L47" s="17">
        <f>IF(K47="","",K47*Adjustment!$H$45+Adjustment!$H$45*Adjustment!$I$12)</f>
        <v>0</v>
      </c>
      <c r="M47" s="30">
        <v>359</v>
      </c>
      <c r="N47" s="17">
        <f>IF(M47="","",M47*Adjustment!$H$45+Adjustment!$H$45*Adjustment!$I$12)</f>
        <v>0</v>
      </c>
      <c r="O47" s="30">
        <v>380</v>
      </c>
      <c r="P47" s="17">
        <f>IF(O47="","",O47*Adjustment!$H$45+Adjustment!$H$45*Adjustment!$I$12)</f>
        <v>0</v>
      </c>
      <c r="Q47" s="31">
        <v>380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>
        <v>185.25</v>
      </c>
      <c r="F48" s="17">
        <f>IF(E48="","",E48*Adjustment!$H$46+Adjustment!$H$46*Adjustment!$I$12)</f>
        <v>0</v>
      </c>
      <c r="G48" s="17">
        <v>205.25</v>
      </c>
      <c r="H48" s="17">
        <f>IF(G48="","",G48*Adjustment!$H$46+Adjustment!$H$46*Adjustment!$I$12)</f>
        <v>0</v>
      </c>
      <c r="I48" s="30">
        <v>305</v>
      </c>
      <c r="J48" s="17">
        <f>IF(I48="","",I48*Adjustment!$H$46+Adjustment!$H$46*Adjustment!$I$12)</f>
        <v>0</v>
      </c>
      <c r="K48" s="30">
        <v>284</v>
      </c>
      <c r="L48" s="17">
        <f>IF(K48="","",K48*Adjustment!$H$46+Adjustment!$H$46*Adjustment!$I$12)</f>
        <v>0</v>
      </c>
      <c r="M48" s="30">
        <v>284</v>
      </c>
      <c r="N48" s="17">
        <f>IF(M48="","",M48*Adjustment!$H$46+Adjustment!$H$46*Adjustment!$I$12)</f>
        <v>0</v>
      </c>
      <c r="O48" s="30">
        <v>305</v>
      </c>
      <c r="P48" s="17">
        <f>IF(O48="","",O48*Adjustment!$H$46+Adjustment!$H$46*Adjustment!$I$12)</f>
        <v>0</v>
      </c>
      <c r="Q48" s="31">
        <v>305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>
        <v>117.5</v>
      </c>
      <c r="F49" s="17">
        <f>IF(E49="","",E49*Adjustment!$H$47+Adjustment!$H$47*Adjustment!$I$12)</f>
        <v>0</v>
      </c>
      <c r="G49" s="17">
        <v>137.5</v>
      </c>
      <c r="H49" s="17">
        <f>IF(G49="","",G49*Adjustment!$H$47+Adjustment!$H$47*Adjustment!$I$12)</f>
        <v>0</v>
      </c>
      <c r="I49" s="31">
        <v>230</v>
      </c>
      <c r="J49" s="17">
        <f>IF(I49="","",I49*Adjustment!$H$47+Adjustment!$H$47*Adjustment!$I$12)</f>
        <v>0</v>
      </c>
      <c r="K49" s="31">
        <v>209</v>
      </c>
      <c r="L49" s="17">
        <f>IF(K49="","",K49*Adjustment!$H$47+Adjustment!$H$47*Adjustment!$I$12)</f>
        <v>0</v>
      </c>
      <c r="M49" s="31">
        <v>209</v>
      </c>
      <c r="N49" s="17">
        <f>IF(M49="","",M49*Adjustment!$H$47+Adjustment!$H$47*Adjustment!$I$12)</f>
        <v>0</v>
      </c>
      <c r="O49" s="31">
        <v>230</v>
      </c>
      <c r="P49" s="17">
        <f>IF(O49="","",O49*Adjustment!$H$47+Adjustment!$H$47*Adjustment!$I$12)</f>
        <v>0</v>
      </c>
      <c r="Q49" s="31">
        <v>230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345</v>
      </c>
      <c r="F50" s="17">
        <f>IF(E50="","",E50*Adjustment!$H$48)</f>
        <v>0</v>
      </c>
      <c r="G50" s="17">
        <v>364</v>
      </c>
      <c r="H50" s="17">
        <f>IF(G50="","",G50*Adjustment!$H$48)</f>
        <v>0</v>
      </c>
      <c r="I50" s="30">
        <v>410</v>
      </c>
      <c r="J50" s="17">
        <f>IF(I50="","",I50*Adjustment!$H$48)</f>
        <v>0</v>
      </c>
      <c r="K50" s="30">
        <v>388</v>
      </c>
      <c r="L50" s="17">
        <f>IF(K50="","",K50*Adjustment!$H$48)</f>
        <v>0</v>
      </c>
      <c r="M50" s="30">
        <v>388</v>
      </c>
      <c r="N50" s="17">
        <f>IF(M50="","",M50*Adjustment!$H$48)</f>
        <v>0</v>
      </c>
      <c r="O50" s="30">
        <v>410</v>
      </c>
      <c r="P50" s="17">
        <f>IF(O50="","",O50*Adjustment!$H$48)</f>
        <v>0</v>
      </c>
      <c r="Q50" s="31">
        <v>410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275</v>
      </c>
      <c r="F51" s="17">
        <f>IF(E51="","",E51*Adjustment!$H$49)</f>
        <v>0</v>
      </c>
      <c r="G51" s="17">
        <v>294</v>
      </c>
      <c r="H51" s="17">
        <f>IF(G51="","",G51*Adjustment!$H$49)</f>
        <v>0</v>
      </c>
      <c r="I51" s="30">
        <v>335</v>
      </c>
      <c r="J51" s="17">
        <f>IF(I51="","",I51*Adjustment!$H$49)</f>
        <v>0</v>
      </c>
      <c r="K51" s="30">
        <v>313</v>
      </c>
      <c r="L51" s="17">
        <f>IF(K51="","",K51*Adjustment!$H$49)</f>
        <v>0</v>
      </c>
      <c r="M51" s="30">
        <v>313</v>
      </c>
      <c r="N51" s="17">
        <f>IF(M51="","",M51*Adjustment!$H$49)</f>
        <v>0</v>
      </c>
      <c r="O51" s="30">
        <v>335</v>
      </c>
      <c r="P51" s="17">
        <f>IF(O51="","",O51*Adjustment!$H$49)</f>
        <v>0</v>
      </c>
      <c r="Q51" s="31">
        <v>335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215</v>
      </c>
      <c r="F52" s="17">
        <f>IF(E52="","",E52*Adjustment!$H$50)</f>
        <v>0</v>
      </c>
      <c r="G52" s="17">
        <v>234</v>
      </c>
      <c r="H52" s="17">
        <f>IF(G52="","",G52*Adjustment!$H$50)</f>
        <v>0</v>
      </c>
      <c r="I52" s="30">
        <v>260</v>
      </c>
      <c r="J52" s="17">
        <f>IF(I52="","",I52*Adjustment!$H$50)</f>
        <v>0</v>
      </c>
      <c r="K52" s="30">
        <v>238</v>
      </c>
      <c r="L52" s="17">
        <f>IF(K52="","",K52*Adjustment!$H$50)</f>
        <v>0</v>
      </c>
      <c r="M52" s="30">
        <v>238</v>
      </c>
      <c r="N52" s="17">
        <f>IF(M52="","",M52*Adjustment!$H$50)</f>
        <v>0</v>
      </c>
      <c r="O52" s="30">
        <v>260</v>
      </c>
      <c r="P52" s="17">
        <f>IF(O52="","",O52*Adjustment!$H$50)</f>
        <v>0</v>
      </c>
      <c r="Q52" s="31">
        <v>260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150</v>
      </c>
      <c r="F53" s="17">
        <f>IF(E53="","",E53*Adjustment!$H$51)</f>
        <v>0</v>
      </c>
      <c r="G53" s="17">
        <v>170</v>
      </c>
      <c r="H53" s="17">
        <f>IF(G53="","",G53*Adjustment!$H$51)</f>
        <v>0</v>
      </c>
      <c r="I53" s="31">
        <v>185</v>
      </c>
      <c r="J53" s="17">
        <f>IF(I53="","",I53*Adjustment!$H$51)</f>
        <v>0</v>
      </c>
      <c r="K53" s="31">
        <v>163</v>
      </c>
      <c r="L53" s="17">
        <f>IF(K53="","",K53*Adjustment!$H$51)</f>
        <v>0</v>
      </c>
      <c r="M53" s="31">
        <v>163</v>
      </c>
      <c r="N53" s="17">
        <f>IF(M53="","",M53*Adjustment!$H$51)</f>
        <v>0</v>
      </c>
      <c r="O53" s="31">
        <v>185</v>
      </c>
      <c r="P53" s="17">
        <f>IF(O53="","",O53*Adjustment!$H$51)</f>
        <v>0</v>
      </c>
      <c r="Q53" s="31">
        <v>185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8</v>
      </c>
      <c r="F54" s="17">
        <f>IF(E54="","",E54*$F$7)</f>
        <v>800</v>
      </c>
      <c r="G54" s="17">
        <v>8.5</v>
      </c>
      <c r="H54" s="17">
        <f>IF(G54="","",G54*$H$7)</f>
        <v>765</v>
      </c>
      <c r="I54" s="31">
        <v>17.399999999999999</v>
      </c>
      <c r="J54" s="17">
        <f>IF(I54="","",I54*$J$7)</f>
        <v>1392</v>
      </c>
      <c r="K54" s="31">
        <v>14.9</v>
      </c>
      <c r="L54" s="17">
        <f>IF(K54="","",K54*$L$7)</f>
        <v>1043</v>
      </c>
      <c r="M54" s="31">
        <v>17.399999999999999</v>
      </c>
      <c r="N54" s="17">
        <f>IF(M54="","",M54*$N$7)</f>
        <v>1044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2.25</v>
      </c>
      <c r="F55" s="17">
        <f>IF(E55="","",E55*Adjustment!$H$53)</f>
        <v>0</v>
      </c>
      <c r="G55" s="17">
        <v>2.25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>
        <v>24</v>
      </c>
      <c r="F56" s="17">
        <f>IF(E56="","",E56*Adjustment!$H$54)</f>
        <v>0</v>
      </c>
      <c r="G56" s="17">
        <v>24</v>
      </c>
      <c r="H56" s="17">
        <f>IF(G56="","",G56*Adjustment!$H$54)</f>
        <v>0</v>
      </c>
      <c r="I56" s="31">
        <v>12</v>
      </c>
      <c r="J56" s="17">
        <f>IF(I56="","",I56*Adjustment!$H$54)</f>
        <v>0</v>
      </c>
      <c r="K56" s="31">
        <v>29</v>
      </c>
      <c r="L56" s="17">
        <f>IF(K56="","",K56*Adjustment!$H$54)</f>
        <v>0</v>
      </c>
      <c r="M56" s="31">
        <v>29</v>
      </c>
      <c r="N56" s="17">
        <f>IF(M56="","",M56*Adjustment!$H$54)</f>
        <v>0</v>
      </c>
      <c r="O56" s="31">
        <v>12</v>
      </c>
      <c r="P56" s="17">
        <f>IF(O56="","",O56*Adjustment!$H$54)</f>
        <v>0</v>
      </c>
      <c r="Q56" s="31">
        <v>29</v>
      </c>
      <c r="R56" s="17">
        <f>IF(Q56="","",Q56*Adjustment!$H$54)</f>
        <v>0</v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</v>
      </c>
      <c r="F57" s="17">
        <f>IF(E57="","",E57*Adjustment!$H$55)</f>
        <v>0</v>
      </c>
      <c r="G57" s="17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6.5</v>
      </c>
      <c r="F58" s="17">
        <f>IF(E58="","",E58*Adjustment!$H$56)</f>
        <v>0</v>
      </c>
      <c r="G58" s="17">
        <v>8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5</v>
      </c>
      <c r="F59" s="17">
        <f>IF(E59="","",E59*Adjustment!$H$57)</f>
        <v>0</v>
      </c>
      <c r="G59" s="17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0.15</v>
      </c>
      <c r="F60" s="17">
        <f>IF(E60="","",E60*Adjustment!$H$58)</f>
        <v>0</v>
      </c>
      <c r="G60" s="17">
        <v>0.15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0.25</v>
      </c>
      <c r="F61" s="17">
        <f>IF(E61="","",E61*Adjustment!$H$59)</f>
        <v>0</v>
      </c>
      <c r="G61" s="17">
        <v>0.25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14.45</v>
      </c>
      <c r="F62" s="17">
        <f>IF(E62="","",E62*Adjustment!$H$60)</f>
        <v>0</v>
      </c>
      <c r="G62" s="17">
        <v>14.45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</sheetData>
  <mergeCells count="52"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  <mergeCell ref="M3:N3"/>
    <mergeCell ref="M4:N4"/>
    <mergeCell ref="M5:N5"/>
    <mergeCell ref="M6:N6"/>
    <mergeCell ref="K3:L3"/>
    <mergeCell ref="K4:L4"/>
    <mergeCell ref="K5:L5"/>
    <mergeCell ref="K6:L6"/>
    <mergeCell ref="Q3:R3"/>
    <mergeCell ref="Q4:R4"/>
    <mergeCell ref="Q5:R5"/>
    <mergeCell ref="Q6:R6"/>
    <mergeCell ref="O3:P3"/>
    <mergeCell ref="O4:P4"/>
    <mergeCell ref="O5:P5"/>
    <mergeCell ref="O6:P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04CF9E12-6EAF-47FA-B03B-D1675C2A8BFA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B9FB-5B0B-4971-8229-167962B8450D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N1" s="4"/>
      <c r="O1" s="4"/>
    </row>
    <row r="2" spans="1:24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1200</v>
      </c>
      <c r="G2" s="50"/>
      <c r="H2" s="53">
        <f>SUM(H10:H65)</f>
        <v>2349</v>
      </c>
      <c r="I2" s="50"/>
      <c r="J2" s="53">
        <f>SUM(J10:J65)</f>
        <v>1392</v>
      </c>
      <c r="K2" s="50"/>
      <c r="L2" s="53">
        <f>SUM(L10:L65)</f>
        <v>1218</v>
      </c>
      <c r="M2" s="50"/>
      <c r="N2" s="53">
        <f>SUM(N10:N65)</f>
        <v>1254</v>
      </c>
      <c r="O2" s="4"/>
    </row>
    <row r="3" spans="1:24" s="5" customFormat="1" ht="19.5" customHeight="1" x14ac:dyDescent="0.2">
      <c r="A3" s="22"/>
      <c r="B3" s="22"/>
      <c r="C3" s="22"/>
      <c r="D3" s="27" t="s">
        <v>2</v>
      </c>
      <c r="E3" s="110" t="s">
        <v>74</v>
      </c>
      <c r="F3" s="111"/>
      <c r="G3" s="110" t="s">
        <v>81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4"/>
    </row>
    <row r="4" spans="1:24" s="5" customFormat="1" ht="15.6" customHeight="1" x14ac:dyDescent="0.2">
      <c r="A4" s="22"/>
      <c r="B4" s="28" t="s">
        <v>50</v>
      </c>
      <c r="C4" s="22"/>
      <c r="D4" s="27" t="s">
        <v>38</v>
      </c>
      <c r="E4" s="112" t="s">
        <v>75</v>
      </c>
      <c r="F4" s="113"/>
      <c r="G4" s="112" t="s">
        <v>82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4"/>
    </row>
    <row r="5" spans="1:24" s="5" customFormat="1" ht="18" customHeight="1" x14ac:dyDescent="0.2">
      <c r="A5" s="22"/>
      <c r="B5" s="22"/>
      <c r="C5" s="22"/>
      <c r="D5" s="27" t="s">
        <v>39</v>
      </c>
      <c r="E5" s="110" t="s">
        <v>74</v>
      </c>
      <c r="F5" s="111"/>
      <c r="G5" s="110" t="s">
        <v>112</v>
      </c>
      <c r="H5" s="111"/>
      <c r="I5" s="110" t="s">
        <v>112</v>
      </c>
      <c r="J5" s="111"/>
      <c r="K5" s="110" t="s">
        <v>114</v>
      </c>
      <c r="L5" s="111"/>
      <c r="M5" s="110" t="s">
        <v>114</v>
      </c>
      <c r="N5" s="111"/>
      <c r="O5" s="4"/>
    </row>
    <row r="6" spans="1:24" s="5" customFormat="1" ht="60.75" customHeight="1" thickBot="1" x14ac:dyDescent="0.3">
      <c r="A6" s="104" t="s">
        <v>23</v>
      </c>
      <c r="B6" s="104"/>
      <c r="C6" s="22"/>
      <c r="D6" s="27" t="s">
        <v>40</v>
      </c>
      <c r="E6" s="114" t="s">
        <v>76</v>
      </c>
      <c r="F6" s="115"/>
      <c r="G6" s="114" t="s">
        <v>113</v>
      </c>
      <c r="H6" s="115"/>
      <c r="I6" s="114" t="s">
        <v>113</v>
      </c>
      <c r="J6" s="115"/>
      <c r="K6" s="114" t="s">
        <v>188</v>
      </c>
      <c r="L6" s="115"/>
      <c r="M6" s="110" t="s">
        <v>188</v>
      </c>
      <c r="N6" s="111"/>
      <c r="O6" s="68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4"/>
      <c r="N7" s="55">
        <v>60</v>
      </c>
      <c r="O7" s="4"/>
      <c r="P7" s="4"/>
      <c r="Q7" s="4"/>
      <c r="R7" s="4"/>
      <c r="S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4"/>
      <c r="P8" s="4"/>
      <c r="Q8" s="4"/>
      <c r="R8" s="4"/>
      <c r="S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118</v>
      </c>
      <c r="F9" s="58"/>
      <c r="G9" s="58" t="s">
        <v>193</v>
      </c>
      <c r="H9" s="58"/>
      <c r="I9" s="58" t="s">
        <v>196</v>
      </c>
      <c r="J9" s="58"/>
      <c r="K9" s="58" t="s">
        <v>194</v>
      </c>
      <c r="L9" s="58"/>
      <c r="M9" s="58" t="s">
        <v>195</v>
      </c>
      <c r="N9" s="59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0">
        <v>447</v>
      </c>
      <c r="H10" s="17">
        <f>IF(G10="","",G10*Adjustment!$H$8+Adjustment!$H$8*Adjustment!$I$12)</f>
        <v>0</v>
      </c>
      <c r="I10" s="30">
        <v>447</v>
      </c>
      <c r="J10" s="17">
        <f>IF(I10="","",I10*Adjustment!$H$8+Adjustment!$H$8*Adjustment!$I$12)</f>
        <v>0</v>
      </c>
      <c r="K10" s="29">
        <v>432</v>
      </c>
      <c r="L10" s="17">
        <f>IF(K10="","",K10*Adjustment!$H$8+Adjustment!$H$8*Adjustment!$I$12)</f>
        <v>0</v>
      </c>
      <c r="M10" s="17">
        <v>447</v>
      </c>
      <c r="N10" s="17">
        <f>IF(M10="","",M10*Adjustment!$H$8+Adjustment!$H$8*Adjustment!$I$12)</f>
        <v>0</v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30">
        <v>372</v>
      </c>
      <c r="H11" s="17">
        <f>IF(G11="","",G11*Adjustment!$H$9+Adjustment!$H$9*Adjustment!$I$12)</f>
        <v>0</v>
      </c>
      <c r="I11" s="30">
        <v>372</v>
      </c>
      <c r="J11" s="17">
        <f>IF(I11="","",I11*Adjustment!$H$9+Adjustment!$H$9*Adjustment!$I$12)</f>
        <v>0</v>
      </c>
      <c r="K11" s="29">
        <v>357</v>
      </c>
      <c r="L11" s="17">
        <f>IF(K11="","",K11*Adjustment!$H$9+Adjustment!$H$9*Adjustment!$I$12)</f>
        <v>0</v>
      </c>
      <c r="M11" s="17">
        <v>372</v>
      </c>
      <c r="N11" s="17">
        <f>IF(M11="","",M11*Adjustment!$H$9+Adjustment!$H$9*Adjustment!$I$12)</f>
        <v>0</v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30">
        <v>297</v>
      </c>
      <c r="H12" s="17">
        <f>IF(G12="","",G12*Adjustment!$H$10+Adjustment!$H$10*Adjustment!$I$12)</f>
        <v>0</v>
      </c>
      <c r="I12" s="30">
        <v>297</v>
      </c>
      <c r="J12" s="17">
        <f>IF(I12="","",I12*Adjustment!$H$10+Adjustment!$H$10*Adjustment!$I$12)</f>
        <v>0</v>
      </c>
      <c r="K12" s="29">
        <v>282</v>
      </c>
      <c r="L12" s="17">
        <f>IF(K12="","",K12*Adjustment!$H$10+Adjustment!$H$10*Adjustment!$I$12)</f>
        <v>0</v>
      </c>
      <c r="M12" s="17">
        <v>297</v>
      </c>
      <c r="N12" s="17">
        <f>IF(M12="","",M12*Adjustment!$H$10+Adjustment!$H$10*Adjustment!$I$12)</f>
        <v>0</v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30">
        <v>222</v>
      </c>
      <c r="H13" s="17">
        <f>IF(G13="","",G13*Adjustment!$H$11+Adjustment!$H$11*Adjustment!$I$12)</f>
        <v>0</v>
      </c>
      <c r="I13" s="30">
        <v>222</v>
      </c>
      <c r="J13" s="17">
        <f>IF(I13="","",I13*Adjustment!$H$11+Adjustment!$H$11*Adjustment!$I$12)</f>
        <v>0</v>
      </c>
      <c r="K13" s="29">
        <v>207</v>
      </c>
      <c r="L13" s="17">
        <f>IF(K13="","",K13*Adjustment!$H$11+Adjustment!$H$11*Adjustment!$I$12)</f>
        <v>0</v>
      </c>
      <c r="M13" s="17">
        <v>222</v>
      </c>
      <c r="N13" s="17">
        <f>IF(M13="","",M13*Adjustment!$H$11+Adjustment!$H$11*Adjustment!$I$12)</f>
        <v>0</v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315</v>
      </c>
      <c r="F14" s="17">
        <f>IF(E14="","",E14*Adjustment!$H$12+Adjustment!$H$12*Adjustment!$I$12)</f>
        <v>0</v>
      </c>
      <c r="G14" s="35">
        <v>417</v>
      </c>
      <c r="H14" s="17">
        <f>IF(G14="","",G14*Adjustment!$H$12+Adjustment!$H$12*Adjustment!$I$12)</f>
        <v>0</v>
      </c>
      <c r="I14" s="30">
        <v>417</v>
      </c>
      <c r="J14" s="17">
        <f>IF(I14="","",I14*Adjustment!$H$12+Adjustment!$H$12*Adjustment!$I$12)</f>
        <v>0</v>
      </c>
      <c r="K14" s="29">
        <v>414</v>
      </c>
      <c r="L14" s="17">
        <f>IF(K14="","",K14*Adjustment!$H$12+Adjustment!$H$12*Adjustment!$I$12)</f>
        <v>0</v>
      </c>
      <c r="M14" s="17">
        <v>417</v>
      </c>
      <c r="N14" s="17">
        <f>IF(M14="","",M14*Adjustment!$H$12+Adjustment!$H$12*Adjustment!$I$12)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260</v>
      </c>
      <c r="F15" s="17">
        <f>IF(E15="","",E15*Adjustment!$H$13+Adjustment!$H$13*Adjustment!$I$12)</f>
        <v>0</v>
      </c>
      <c r="G15" s="35">
        <v>342</v>
      </c>
      <c r="H15" s="17">
        <f>IF(G15="","",G15*Adjustment!$H$13+Adjustment!$H$13*Adjustment!$I$12)</f>
        <v>0</v>
      </c>
      <c r="I15" s="30">
        <v>342</v>
      </c>
      <c r="J15" s="17">
        <f>IF(I15="","",I15*Adjustment!$H$13+Adjustment!$H$13*Adjustment!$I$12)</f>
        <v>0</v>
      </c>
      <c r="K15" s="29">
        <v>339</v>
      </c>
      <c r="L15" s="17">
        <f>IF(K15="","",K15*Adjustment!$H$13+Adjustment!$H$13*Adjustment!$I$12)</f>
        <v>0</v>
      </c>
      <c r="M15" s="17">
        <v>342</v>
      </c>
      <c r="N15" s="17">
        <f>IF(M15="","",M15*Adjustment!$H$13+Adjustment!$H$13*Adjustment!$I$12)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210</v>
      </c>
      <c r="F16" s="17">
        <f>IF(E16="","",E16*Adjustment!$H$14+Adjustment!$H$14*Adjustment!$I$12)</f>
        <v>0</v>
      </c>
      <c r="G16" s="35">
        <v>267</v>
      </c>
      <c r="H16" s="17">
        <f>IF(G16="","",G16*Adjustment!$H$14+Adjustment!$H$14*Adjustment!$I$12)</f>
        <v>0</v>
      </c>
      <c r="I16" s="30">
        <v>267</v>
      </c>
      <c r="J16" s="17">
        <f>IF(I16="","",I16*Adjustment!$H$14+Adjustment!$H$14*Adjustment!$I$12)</f>
        <v>0</v>
      </c>
      <c r="K16" s="29">
        <v>264</v>
      </c>
      <c r="L16" s="17">
        <f>IF(K16="","",K16*Adjustment!$H$14+Adjustment!$H$14*Adjustment!$I$12)</f>
        <v>0</v>
      </c>
      <c r="M16" s="17">
        <v>267</v>
      </c>
      <c r="N16" s="17">
        <f>IF(M16="","",M16*Adjustment!$H$14+Adjustment!$H$14*Adjustment!$I$12)</f>
        <v>0</v>
      </c>
    </row>
    <row r="17" spans="1:14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205</v>
      </c>
      <c r="F17" s="17">
        <f>IF(E17="","",E17*Adjustment!$H$15+Adjustment!$H$15*Adjustment!$I$12)</f>
        <v>0</v>
      </c>
      <c r="G17" s="35">
        <v>192</v>
      </c>
      <c r="H17" s="17">
        <f>IF(G17="","",G17*Adjustment!$H$15+Adjustment!$H$15*Adjustment!$I$12)</f>
        <v>0</v>
      </c>
      <c r="I17" s="30">
        <v>192</v>
      </c>
      <c r="J17" s="17">
        <f>IF(I17="","",I17*Adjustment!$H$15+Adjustment!$H$15*Adjustment!$I$12)</f>
        <v>0</v>
      </c>
      <c r="K17" s="29">
        <v>189</v>
      </c>
      <c r="L17" s="17">
        <f>IF(K17="","",K17*Adjustment!$H$15+Adjustment!$H$15*Adjustment!$I$12)</f>
        <v>0</v>
      </c>
      <c r="M17" s="17">
        <v>192</v>
      </c>
      <c r="N17" s="17">
        <f>IF(M17="","",M17*Adjustment!$H$15+Adjustment!$H$15*Adjustment!$I$12)</f>
        <v>0</v>
      </c>
    </row>
    <row r="18" spans="1:14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0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17"/>
      <c r="N18" s="17" t="str">
        <f>IF(M18="","",M18*Adjustment!$H$16+Adjustment!$H$16*Adjustment!$I$12)</f>
        <v/>
      </c>
    </row>
    <row r="19" spans="1:14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0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</row>
    <row r="20" spans="1:14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0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</row>
    <row r="21" spans="1:14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0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</row>
    <row r="22" spans="1:14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0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</row>
    <row r="23" spans="1:14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0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</row>
    <row r="24" spans="1:14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0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</row>
    <row r="25" spans="1:14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0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</row>
    <row r="26" spans="1:14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500</v>
      </c>
      <c r="F26" s="17">
        <f>IF(E26="","",E26*Adjustment!$H$24+Adjustment!$H$24*Adjustment!$I$12)</f>
        <v>0</v>
      </c>
      <c r="G26" s="35">
        <v>584</v>
      </c>
      <c r="H26" s="17">
        <f>IF(G26="","",G26*Adjustment!$H$24+Adjustment!$H$24*Adjustment!$I$12)</f>
        <v>0</v>
      </c>
      <c r="I26" s="30">
        <v>584</v>
      </c>
      <c r="J26" s="17">
        <f>IF(I26="","",I26*Adjustment!$H$24+Adjustment!$H$24*Adjustment!$I$12)</f>
        <v>0</v>
      </c>
      <c r="K26" s="29">
        <v>506</v>
      </c>
      <c r="L26" s="17">
        <f>IF(K26="","",K26*Adjustment!$H$24+Adjustment!$H$24*Adjustment!$I$12)</f>
        <v>0</v>
      </c>
      <c r="M26" s="17">
        <v>584</v>
      </c>
      <c r="N26" s="17">
        <f>IF(M26="","",M26*Adjustment!$H$24+Adjustment!$H$24*Adjustment!$I$12)</f>
        <v>0</v>
      </c>
    </row>
    <row r="27" spans="1:14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450</v>
      </c>
      <c r="F27" s="17">
        <f>IF(E27="","",E27*Adjustment!$H$25+Adjustment!$H$25*Adjustment!$I$12)</f>
        <v>0</v>
      </c>
      <c r="G27" s="35">
        <v>509</v>
      </c>
      <c r="H27" s="17">
        <f>IF(G27="","",G27*Adjustment!$H$25+Adjustment!$H$25*Adjustment!$I$12)</f>
        <v>0</v>
      </c>
      <c r="I27" s="30">
        <v>509</v>
      </c>
      <c r="J27" s="17">
        <f>IF(I27="","",I27*Adjustment!$H$25+Adjustment!$H$25*Adjustment!$I$12)</f>
        <v>0</v>
      </c>
      <c r="K27" s="29">
        <v>431</v>
      </c>
      <c r="L27" s="17">
        <f>IF(K27="","",K27*Adjustment!$H$25+Adjustment!$H$25*Adjustment!$I$12)</f>
        <v>0</v>
      </c>
      <c r="M27" s="17">
        <v>509</v>
      </c>
      <c r="N27" s="17">
        <f>IF(M27="","",M27*Adjustment!$H$25+Adjustment!$H$25*Adjustment!$I$12)</f>
        <v>0</v>
      </c>
    </row>
    <row r="28" spans="1:14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400</v>
      </c>
      <c r="F28" s="17">
        <f>IF(E28="","",E28*Adjustment!$H$26+Adjustment!$H$26*Adjustment!$I$12)</f>
        <v>0</v>
      </c>
      <c r="G28" s="35">
        <v>434</v>
      </c>
      <c r="H28" s="17">
        <f>IF(G28="","",G28*Adjustment!$H$26+Adjustment!$H$26*Adjustment!$I$12)</f>
        <v>0</v>
      </c>
      <c r="I28" s="30">
        <v>434</v>
      </c>
      <c r="J28" s="17">
        <f>IF(I28="","",I28*Adjustment!$H$26+Adjustment!$H$26*Adjustment!$I$12)</f>
        <v>0</v>
      </c>
      <c r="K28" s="29">
        <v>356</v>
      </c>
      <c r="L28" s="17">
        <f>IF(K28="","",K28*Adjustment!$H$26+Adjustment!$H$26*Adjustment!$I$12)</f>
        <v>0</v>
      </c>
      <c r="M28" s="17">
        <v>434</v>
      </c>
      <c r="N28" s="17">
        <f>IF(M28="","",M28*Adjustment!$H$26+Adjustment!$H$26*Adjustment!$I$12)</f>
        <v>0</v>
      </c>
    </row>
    <row r="29" spans="1:14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350</v>
      </c>
      <c r="F29" s="17">
        <f>IF(E29="","",E29*Adjustment!$H$27+Adjustment!$H$27*Adjustment!$I$12)</f>
        <v>0</v>
      </c>
      <c r="G29" s="35">
        <v>359</v>
      </c>
      <c r="H29" s="17">
        <f>IF(G29="","",G29*Adjustment!$H$27+Adjustment!$H$27*Adjustment!$I$12)</f>
        <v>0</v>
      </c>
      <c r="I29" s="30">
        <v>359</v>
      </c>
      <c r="J29" s="17">
        <f>IF(I29="","",I29*Adjustment!$H$27+Adjustment!$H$27*Adjustment!$I$12)</f>
        <v>0</v>
      </c>
      <c r="K29" s="29">
        <v>281</v>
      </c>
      <c r="L29" s="17">
        <f>IF(K29="","",K29*Adjustment!$H$27+Adjustment!$H$27*Adjustment!$I$12)</f>
        <v>0</v>
      </c>
      <c r="M29" s="17">
        <v>359</v>
      </c>
      <c r="N29" s="17">
        <f>IF(M29="","",M29*Adjustment!$H$27+Adjustment!$H$27*Adjustment!$I$12)</f>
        <v>0</v>
      </c>
    </row>
    <row r="30" spans="1:14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325</v>
      </c>
      <c r="F30" s="17">
        <f>IF(E30="","",E30*Adjustment!$H$28+Adjustment!$H$28*Adjustment!$I$12)</f>
        <v>0</v>
      </c>
      <c r="G30" s="35">
        <v>449</v>
      </c>
      <c r="H30" s="17">
        <f>IF(G30="","",G30*Adjustment!$H$28+Adjustment!$H$28*Adjustment!$I$12)</f>
        <v>0</v>
      </c>
      <c r="I30" s="30">
        <v>449</v>
      </c>
      <c r="J30" s="17">
        <f>IF(I30="","",I30*Adjustment!$H$28+Adjustment!$H$28*Adjustment!$I$12)</f>
        <v>0</v>
      </c>
      <c r="K30" s="29">
        <v>430</v>
      </c>
      <c r="L30" s="17">
        <f>IF(K30="","",K30*Adjustment!$H$28+Adjustment!$H$28*Adjustment!$I$12)</f>
        <v>0</v>
      </c>
      <c r="M30" s="17">
        <v>449</v>
      </c>
      <c r="N30" s="17">
        <f>IF(M30="","",M30*Adjustment!$H$28+Adjustment!$H$28*Adjustment!$I$12)</f>
        <v>0</v>
      </c>
    </row>
    <row r="31" spans="1:14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275</v>
      </c>
      <c r="F31" s="17">
        <f>IF(E31="","",E31*Adjustment!$H$29+Adjustment!$H$29*Adjustment!$I$12)</f>
        <v>0</v>
      </c>
      <c r="G31" s="35">
        <v>374</v>
      </c>
      <c r="H31" s="17">
        <f>IF(G31="","",G31*Adjustment!$H$29+Adjustment!$H$29*Adjustment!$I$12)</f>
        <v>0</v>
      </c>
      <c r="I31" s="30">
        <v>374</v>
      </c>
      <c r="J31" s="17">
        <f>IF(I31="","",I31*Adjustment!$H$29+Adjustment!$H$29*Adjustment!$I$12)</f>
        <v>0</v>
      </c>
      <c r="K31" s="29">
        <v>355</v>
      </c>
      <c r="L31" s="17">
        <f>IF(K31="","",K31*Adjustment!$H$29+Adjustment!$H$29*Adjustment!$I$12)</f>
        <v>0</v>
      </c>
      <c r="M31" s="17">
        <v>374</v>
      </c>
      <c r="N31" s="17">
        <f>IF(M31="","",M31*Adjustment!$H$29+Adjustment!$H$29*Adjustment!$I$12)</f>
        <v>0</v>
      </c>
    </row>
    <row r="32" spans="1:14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225</v>
      </c>
      <c r="F32" s="17">
        <f>IF(E32="","",E32*Adjustment!$H$30+Adjustment!$H$30*Adjustment!$I$12)</f>
        <v>0</v>
      </c>
      <c r="G32" s="35">
        <v>299</v>
      </c>
      <c r="H32" s="17">
        <f>IF(G32="","",G32*Adjustment!$H$30+Adjustment!$H$30*Adjustment!$I$12)</f>
        <v>0</v>
      </c>
      <c r="I32" s="30">
        <v>299</v>
      </c>
      <c r="J32" s="17">
        <f>IF(I32="","",I32*Adjustment!$H$30+Adjustment!$H$30*Adjustment!$I$12)</f>
        <v>0</v>
      </c>
      <c r="K32" s="29">
        <v>280</v>
      </c>
      <c r="L32" s="17">
        <f>IF(K32="","",K32*Adjustment!$H$30+Adjustment!$H$30*Adjustment!$I$12)</f>
        <v>0</v>
      </c>
      <c r="M32" s="17">
        <v>299</v>
      </c>
      <c r="N32" s="17">
        <f>IF(M32="","",M32*Adjustment!$H$30+Adjustment!$H$30*Adjustment!$I$12)</f>
        <v>0</v>
      </c>
    </row>
    <row r="33" spans="1:14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220</v>
      </c>
      <c r="F33" s="17">
        <f>IF(E33="","",E33*Adjustment!$H$31+Adjustment!$H$31*Adjustment!$I$12)</f>
        <v>0</v>
      </c>
      <c r="G33" s="35">
        <v>224</v>
      </c>
      <c r="H33" s="17">
        <f>IF(G33="","",G33*Adjustment!$H$31+Adjustment!$H$31*Adjustment!$I$12)</f>
        <v>0</v>
      </c>
      <c r="I33" s="30">
        <v>224</v>
      </c>
      <c r="J33" s="17">
        <f>IF(I33="","",I33*Adjustment!$H$31+Adjustment!$H$31*Adjustment!$I$12)</f>
        <v>0</v>
      </c>
      <c r="K33" s="29">
        <v>205</v>
      </c>
      <c r="L33" s="17">
        <f>IF(K33="","",K33*Adjustment!$H$31+Adjustment!$H$31*Adjustment!$I$12)</f>
        <v>0</v>
      </c>
      <c r="M33" s="17">
        <v>224</v>
      </c>
      <c r="N33" s="17">
        <f>IF(M33="","",M33*Adjustment!$H$31+Adjustment!$H$31*Adjustment!$I$12)</f>
        <v>0</v>
      </c>
    </row>
    <row r="34" spans="1:14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5">
        <v>470</v>
      </c>
      <c r="H34" s="17">
        <f>IF(G34="","",G34*Adjustment!$H$32+Adjustment!$H$32*Adjustment!$I$12)</f>
        <v>0</v>
      </c>
      <c r="I34" s="30">
        <v>470</v>
      </c>
      <c r="J34" s="17">
        <f>IF(I34="","",I34*Adjustment!$H$32+Adjustment!$H$32*Adjustment!$I$12)</f>
        <v>0</v>
      </c>
      <c r="K34" s="29">
        <v>474</v>
      </c>
      <c r="L34" s="17">
        <f>IF(K34="","",K34*Adjustment!$H$32+Adjustment!$H$32*Adjustment!$I$12)</f>
        <v>0</v>
      </c>
      <c r="M34" s="17">
        <v>470</v>
      </c>
      <c r="N34" s="17">
        <f>IF(M34="","",M34*Adjustment!$H$32+Adjustment!$H$32*Adjustment!$I$12)</f>
        <v>0</v>
      </c>
    </row>
    <row r="35" spans="1:14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5">
        <v>395</v>
      </c>
      <c r="H35" s="17">
        <f>IF(G35="","",G35*Adjustment!$H$33+Adjustment!$H$33*Adjustment!$I$12)</f>
        <v>0</v>
      </c>
      <c r="I35" s="30">
        <v>395</v>
      </c>
      <c r="J35" s="17">
        <f>IF(I35="","",I35*Adjustment!$H$33+Adjustment!$H$33*Adjustment!$I$12)</f>
        <v>0</v>
      </c>
      <c r="K35" s="29">
        <v>399</v>
      </c>
      <c r="L35" s="17">
        <f>IF(K35="","",K35*Adjustment!$H$33+Adjustment!$H$33*Adjustment!$I$12)</f>
        <v>0</v>
      </c>
      <c r="M35" s="17">
        <v>395</v>
      </c>
      <c r="N35" s="17">
        <f>IF(M35="","",M35*Adjustment!$H$33+Adjustment!$H$33*Adjustment!$I$12)</f>
        <v>0</v>
      </c>
    </row>
    <row r="36" spans="1:14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5">
        <v>320</v>
      </c>
      <c r="H36" s="17">
        <f>IF(G36="","",G36*Adjustment!$H$34+Adjustment!$H$34*Adjustment!$I$12)</f>
        <v>0</v>
      </c>
      <c r="I36" s="30">
        <v>320</v>
      </c>
      <c r="J36" s="17">
        <f>IF(I36="","",I36*Adjustment!$H$34+Adjustment!$H$34*Adjustment!$I$12)</f>
        <v>0</v>
      </c>
      <c r="K36" s="29">
        <v>324</v>
      </c>
      <c r="L36" s="17">
        <f>IF(K36="","",K36*Adjustment!$H$34+Adjustment!$H$34*Adjustment!$I$12)</f>
        <v>0</v>
      </c>
      <c r="M36" s="17">
        <v>320</v>
      </c>
      <c r="N36" s="17">
        <f>IF(M36="","",M36*Adjustment!$H$34+Adjustment!$H$34*Adjustment!$I$12)</f>
        <v>0</v>
      </c>
    </row>
    <row r="37" spans="1:14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5">
        <v>245</v>
      </c>
      <c r="H37" s="17">
        <f>IF(G37="","",G37*Adjustment!$H$35+Adjustment!$H$35*Adjustment!$I$12)</f>
        <v>0</v>
      </c>
      <c r="I37" s="30">
        <v>245</v>
      </c>
      <c r="J37" s="17">
        <f>IF(I37="","",I37*Adjustment!$H$35+Adjustment!$H$35*Adjustment!$I$12)</f>
        <v>0</v>
      </c>
      <c r="K37" s="29">
        <v>249</v>
      </c>
      <c r="L37" s="17">
        <f>IF(K37="","",K37*Adjustment!$H$35+Adjustment!$H$35*Adjustment!$I$12)</f>
        <v>0</v>
      </c>
      <c r="M37" s="17">
        <v>245</v>
      </c>
      <c r="N37" s="17">
        <f>IF(M37="","",M37*Adjustment!$H$35+Adjustment!$H$35*Adjustment!$I$12)</f>
        <v>0</v>
      </c>
    </row>
    <row r="38" spans="1:14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35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29"/>
      <c r="L38" s="17" t="str">
        <f>IF(K38="","",K38*Adjustment!$H$36+Adjustment!$H$36*Adjustment!$I$12)</f>
        <v/>
      </c>
      <c r="M38" s="17"/>
      <c r="N38" s="17" t="str">
        <f>IF(M38="","",M38*Adjustment!$H$36+Adjustment!$H$36*Adjustment!$I$12)</f>
        <v/>
      </c>
    </row>
    <row r="39" spans="1:14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35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29"/>
      <c r="L39" s="17" t="str">
        <f>IF(K39="","",K39*Adjustment!$H$37+Adjustment!$H$37*Adjustment!$I$12)</f>
        <v/>
      </c>
      <c r="M39" s="17"/>
      <c r="N39" s="17" t="str">
        <f>IF(M39="","",M39*Adjustment!$H$37+Adjustment!$H$37*Adjustment!$I$12)</f>
        <v/>
      </c>
    </row>
    <row r="40" spans="1:14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35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29"/>
      <c r="L40" s="17" t="str">
        <f>IF(K40="","",K40*Adjustment!$H$38+Adjustment!$H$38*Adjustment!$I$12)</f>
        <v/>
      </c>
      <c r="M40" s="17"/>
      <c r="N40" s="17" t="str">
        <f>IF(M40="","",M40*Adjustment!$H$38+Adjustment!$H$38*Adjustment!$I$12)</f>
        <v/>
      </c>
    </row>
    <row r="41" spans="1:14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35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29"/>
      <c r="L41" s="17" t="str">
        <f>IF(K41="","",K41*Adjustment!$H$39+Adjustment!$H$39*Adjustment!$I$12)</f>
        <v/>
      </c>
      <c r="M41" s="17"/>
      <c r="N41" s="17" t="str">
        <f>IF(M41="","",M41*Adjustment!$H$39+Adjustment!$H$39*Adjustment!$I$12)</f>
        <v/>
      </c>
    </row>
    <row r="42" spans="1:14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5">
        <v>397</v>
      </c>
      <c r="H42" s="17">
        <f>IF(G42="","",G42*Adjustment!$H$40+Adjustment!$H$40*Adjustment!$I$12)</f>
        <v>0</v>
      </c>
      <c r="I42" s="30">
        <v>397</v>
      </c>
      <c r="J42" s="17">
        <f>IF(I42="","",I42*Adjustment!$H$40+Adjustment!$H$40*Adjustment!$I$12)</f>
        <v>0</v>
      </c>
      <c r="K42" s="29">
        <v>387</v>
      </c>
      <c r="L42" s="17">
        <f>IF(K42="","",K42*Adjustment!$H$40+Adjustment!$H$40*Adjustment!$I$12)</f>
        <v>0</v>
      </c>
      <c r="M42" s="17">
        <v>397</v>
      </c>
      <c r="N42" s="17">
        <f>IF(M42="","",M42*Adjustment!$H$40+Adjustment!$H$40*Adjustment!$I$12)</f>
        <v>0</v>
      </c>
    </row>
    <row r="43" spans="1:14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5">
        <v>322</v>
      </c>
      <c r="H43" s="17">
        <f>IF(G43="","",G43*Adjustment!$H$41+Adjustment!$H$41*Adjustment!$I$12)</f>
        <v>0</v>
      </c>
      <c r="I43" s="30">
        <v>322</v>
      </c>
      <c r="J43" s="17">
        <f>IF(I43="","",I43*Adjustment!$H$41+Adjustment!$H$41*Adjustment!$I$12)</f>
        <v>0</v>
      </c>
      <c r="K43" s="29">
        <v>312</v>
      </c>
      <c r="L43" s="17">
        <f>IF(K43="","",K43*Adjustment!$H$41+Adjustment!$H$41*Adjustment!$I$12)</f>
        <v>0</v>
      </c>
      <c r="M43" s="17">
        <v>322</v>
      </c>
      <c r="N43" s="17">
        <f>IF(M43="","",M43*Adjustment!$H$41+Adjustment!$H$41*Adjustment!$I$12)</f>
        <v>0</v>
      </c>
    </row>
    <row r="44" spans="1:14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5">
        <v>247</v>
      </c>
      <c r="H44" s="17">
        <f>IF(G44="","",G44*Adjustment!$H$42+Adjustment!$H$42*Adjustment!$I$12)</f>
        <v>0</v>
      </c>
      <c r="I44" s="30">
        <v>247</v>
      </c>
      <c r="J44" s="17">
        <f>IF(I44="","",I44*Adjustment!$H$42+Adjustment!$H$42*Adjustment!$I$12)</f>
        <v>0</v>
      </c>
      <c r="K44" s="29">
        <v>237</v>
      </c>
      <c r="L44" s="17">
        <f>IF(K44="","",K44*Adjustment!$H$42+Adjustment!$H$42*Adjustment!$I$12)</f>
        <v>0</v>
      </c>
      <c r="M44" s="17">
        <v>247</v>
      </c>
      <c r="N44" s="17">
        <f>IF(M44="","",M44*Adjustment!$H$42+Adjustment!$H$42*Adjustment!$I$12)</f>
        <v>0</v>
      </c>
    </row>
    <row r="45" spans="1:14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5">
        <v>172</v>
      </c>
      <c r="H45" s="17">
        <f>IF(G45="","",G45*Adjustment!$H$43+Adjustment!$H$43*Adjustment!$I$12)</f>
        <v>0</v>
      </c>
      <c r="I45" s="30">
        <v>172</v>
      </c>
      <c r="J45" s="17">
        <f>IF(I45="","",I45*Adjustment!$H$43+Adjustment!$H$43*Adjustment!$I$12)</f>
        <v>0</v>
      </c>
      <c r="K45" s="29">
        <v>162</v>
      </c>
      <c r="L45" s="17">
        <f>IF(K45="","",K45*Adjustment!$H$43+Adjustment!$H$43*Adjustment!$I$12)</f>
        <v>0</v>
      </c>
      <c r="M45" s="17">
        <v>172</v>
      </c>
      <c r="N45" s="17">
        <f>IF(M45="","",M45*Adjustment!$H$43+Adjustment!$H$43*Adjustment!$I$12)</f>
        <v>0</v>
      </c>
    </row>
    <row r="46" spans="1:14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5">
        <v>459</v>
      </c>
      <c r="H46" s="17">
        <f>IF(G46="","",G46*Adjustment!$H$44+Adjustment!$H$44*Adjustment!$I$12)</f>
        <v>0</v>
      </c>
      <c r="I46" s="30">
        <v>459</v>
      </c>
      <c r="J46" s="17">
        <f>IF(I46="","",I46*Adjustment!$H$44+Adjustment!$H$44*Adjustment!$I$12)</f>
        <v>0</v>
      </c>
      <c r="K46" s="29">
        <v>455</v>
      </c>
      <c r="L46" s="17">
        <f>IF(K46="","",K46*Adjustment!$H$44+Adjustment!$H$44*Adjustment!$I$12)</f>
        <v>0</v>
      </c>
      <c r="M46" s="17">
        <v>459</v>
      </c>
      <c r="N46" s="17">
        <f>IF(M46="","",M46*Adjustment!$H$44+Adjustment!$H$44*Adjustment!$I$12)</f>
        <v>0</v>
      </c>
    </row>
    <row r="47" spans="1:14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5">
        <v>384</v>
      </c>
      <c r="H47" s="17">
        <f>IF(G47="","",G47*Adjustment!$H$45+Adjustment!$H$45*Adjustment!$I$12)</f>
        <v>0</v>
      </c>
      <c r="I47" s="30">
        <v>384</v>
      </c>
      <c r="J47" s="17">
        <f>IF(I47="","",I47*Adjustment!$H$45+Adjustment!$H$45*Adjustment!$I$12)</f>
        <v>0</v>
      </c>
      <c r="K47" s="29">
        <v>380</v>
      </c>
      <c r="L47" s="17">
        <f>IF(K47="","",K47*Adjustment!$H$45+Adjustment!$H$45*Adjustment!$I$12)</f>
        <v>0</v>
      </c>
      <c r="M47" s="17">
        <v>384</v>
      </c>
      <c r="N47" s="17">
        <f>IF(M47="","",M47*Adjustment!$H$45+Adjustment!$H$45*Adjustment!$I$12)</f>
        <v>0</v>
      </c>
    </row>
    <row r="48" spans="1:14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5">
        <v>309</v>
      </c>
      <c r="H48" s="17">
        <f>IF(G48="","",G48*Adjustment!$H$46+Adjustment!$H$46*Adjustment!$I$12)</f>
        <v>0</v>
      </c>
      <c r="I48" s="30">
        <v>309</v>
      </c>
      <c r="J48" s="17">
        <f>IF(I48="","",I48*Adjustment!$H$46+Adjustment!$H$46*Adjustment!$I$12)</f>
        <v>0</v>
      </c>
      <c r="K48" s="29">
        <v>305</v>
      </c>
      <c r="L48" s="17">
        <f>IF(K48="","",K48*Adjustment!$H$46+Adjustment!$H$46*Adjustment!$I$12)</f>
        <v>0</v>
      </c>
      <c r="M48" s="17">
        <v>309</v>
      </c>
      <c r="N48" s="17">
        <f>IF(M48="","",M48*Adjustment!$H$46+Adjustment!$H$46*Adjustment!$I$12)</f>
        <v>0</v>
      </c>
    </row>
    <row r="49" spans="1:14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6">
        <v>234</v>
      </c>
      <c r="H49" s="17">
        <f>IF(G49="","",G49*Adjustment!$H$47+Adjustment!$H$47*Adjustment!$I$12)</f>
        <v>0</v>
      </c>
      <c r="I49" s="31">
        <v>234</v>
      </c>
      <c r="J49" s="17">
        <f>IF(I49="","",I49*Adjustment!$H$47+Adjustment!$H$47*Adjustment!$I$12)</f>
        <v>0</v>
      </c>
      <c r="K49" s="17">
        <v>230</v>
      </c>
      <c r="L49" s="17">
        <f>IF(K49="","",K49*Adjustment!$H$47+Adjustment!$H$47*Adjustment!$I$12)</f>
        <v>0</v>
      </c>
      <c r="M49" s="17">
        <v>234</v>
      </c>
      <c r="N49" s="17">
        <f>IF(M49="","",M49*Adjustment!$H$47+Adjustment!$H$47*Adjustment!$I$12)</f>
        <v>0</v>
      </c>
    </row>
    <row r="50" spans="1:1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305</v>
      </c>
      <c r="F50" s="17">
        <f>IF(E50="","",E50*Adjustment!$H$48)</f>
        <v>0</v>
      </c>
      <c r="G50" s="35">
        <v>419</v>
      </c>
      <c r="H50" s="17">
        <f>IF(G50="","",G50*Adjustment!$H$48)</f>
        <v>0</v>
      </c>
      <c r="I50" s="30">
        <v>419</v>
      </c>
      <c r="J50" s="17">
        <f>IF(I50="","",I50*Adjustment!$H$48)</f>
        <v>0</v>
      </c>
      <c r="K50" s="29">
        <v>403</v>
      </c>
      <c r="L50" s="17">
        <f>IF(K50="","",K50*Adjustment!$H$48)</f>
        <v>0</v>
      </c>
      <c r="M50" s="17">
        <v>419</v>
      </c>
      <c r="N50" s="17">
        <f>IF(M50="","",M50*Adjustment!$H$48)</f>
        <v>0</v>
      </c>
    </row>
    <row r="51" spans="1:1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255</v>
      </c>
      <c r="F51" s="17">
        <f>IF(E51="","",E51*Adjustment!$H$49)</f>
        <v>0</v>
      </c>
      <c r="G51" s="35">
        <v>344</v>
      </c>
      <c r="H51" s="17">
        <f>IF(G51="","",G51*Adjustment!$H$49)</f>
        <v>0</v>
      </c>
      <c r="I51" s="30">
        <v>344</v>
      </c>
      <c r="J51" s="17">
        <f>IF(I51="","",I51*Adjustment!$H$49)</f>
        <v>0</v>
      </c>
      <c r="K51" s="29">
        <v>328</v>
      </c>
      <c r="L51" s="17">
        <f>IF(K51="","",K51*Adjustment!$H$49)</f>
        <v>0</v>
      </c>
      <c r="M51" s="17">
        <v>344</v>
      </c>
      <c r="N51" s="17">
        <f>IF(M51="","",M51*Adjustment!$H$49)</f>
        <v>0</v>
      </c>
    </row>
    <row r="52" spans="1:1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205</v>
      </c>
      <c r="F52" s="17">
        <f>IF(E52="","",E52*Adjustment!$H$50)</f>
        <v>0</v>
      </c>
      <c r="G52" s="35">
        <v>269</v>
      </c>
      <c r="H52" s="17">
        <f>IF(G52="","",G52*Adjustment!$H$50)</f>
        <v>0</v>
      </c>
      <c r="I52" s="30">
        <v>269</v>
      </c>
      <c r="J52" s="17">
        <f>IF(I52="","",I52*Adjustment!$H$50)</f>
        <v>0</v>
      </c>
      <c r="K52" s="29">
        <v>253</v>
      </c>
      <c r="L52" s="17">
        <f>IF(K52="","",K52*Adjustment!$H$50)</f>
        <v>0</v>
      </c>
      <c r="M52" s="17">
        <v>269</v>
      </c>
      <c r="N52" s="17">
        <f>IF(M52="","",M52*Adjustment!$H$50)</f>
        <v>0</v>
      </c>
    </row>
    <row r="53" spans="1:1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200</v>
      </c>
      <c r="F53" s="17">
        <f>IF(E53="","",E53*Adjustment!$H$51)</f>
        <v>0</v>
      </c>
      <c r="G53" s="36">
        <v>194</v>
      </c>
      <c r="H53" s="17">
        <f>IF(G53="","",G53*Adjustment!$H$51)</f>
        <v>0</v>
      </c>
      <c r="I53" s="31">
        <v>194</v>
      </c>
      <c r="J53" s="17">
        <f>IF(I53="","",I53*Adjustment!$H$51)</f>
        <v>0</v>
      </c>
      <c r="K53" s="17">
        <v>178</v>
      </c>
      <c r="L53" s="17">
        <f>IF(K53="","",K53*Adjustment!$H$51)</f>
        <v>0</v>
      </c>
      <c r="M53" s="17">
        <v>194</v>
      </c>
      <c r="N53" s="17">
        <f>IF(M53="","",M53*Adjustment!$H$51)</f>
        <v>0</v>
      </c>
    </row>
    <row r="54" spans="1:1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12</v>
      </c>
      <c r="F54" s="17">
        <f>IF(E54="","",E54*$F$7)</f>
        <v>1200</v>
      </c>
      <c r="G54" s="36">
        <v>26.1</v>
      </c>
      <c r="H54" s="17">
        <f>IF(G54="","",G54*$H$7)</f>
        <v>2349</v>
      </c>
      <c r="I54" s="31">
        <v>17.399999999999999</v>
      </c>
      <c r="J54" s="17">
        <f>IF(I54="","",I54*$J$7)</f>
        <v>1392</v>
      </c>
      <c r="K54" s="17">
        <v>17.399999999999999</v>
      </c>
      <c r="L54" s="17">
        <f>IF(K54="","",K54*$L$7)</f>
        <v>1218</v>
      </c>
      <c r="M54" s="17">
        <v>20.9</v>
      </c>
      <c r="N54" s="17">
        <f>IF(M54="","",M54*$N$7)</f>
        <v>1254</v>
      </c>
    </row>
    <row r="55" spans="1:1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</v>
      </c>
      <c r="F55" s="17">
        <f>IF(E55="","",E55*Adjustment!$H$53)</f>
        <v>0</v>
      </c>
      <c r="G55" s="36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17">
        <v>2.5</v>
      </c>
      <c r="L55" s="17">
        <f>IF(K55="","",K55*Adjustment!$H$53)</f>
        <v>0</v>
      </c>
      <c r="M55" s="17">
        <v>2.5</v>
      </c>
      <c r="N55" s="17">
        <f>IF(M55="","",M55*Adjustment!$H$53)</f>
        <v>0</v>
      </c>
    </row>
    <row r="56" spans="1:1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6">
        <v>22</v>
      </c>
      <c r="H56" s="17">
        <f>IF(G56="","",G56*Adjustment!$H$54)</f>
        <v>0</v>
      </c>
      <c r="I56" s="31">
        <v>22</v>
      </c>
      <c r="J56" s="17">
        <f>IF(I56="","",I56*Adjustment!$H$54)</f>
        <v>0</v>
      </c>
      <c r="K56" s="17">
        <v>22</v>
      </c>
      <c r="L56" s="17">
        <f>IF(K56="","",K56*Adjustment!$H$54)</f>
        <v>0</v>
      </c>
      <c r="M56" s="17">
        <v>22</v>
      </c>
      <c r="N56" s="17">
        <f>IF(M56="","",M56*Adjustment!$H$54)</f>
        <v>0</v>
      </c>
    </row>
    <row r="57" spans="1:1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25</v>
      </c>
      <c r="F57" s="17">
        <f>IF(E57="","",E57*Adjustment!$H$55)</f>
        <v>0</v>
      </c>
      <c r="G57" s="36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17">
        <v>16</v>
      </c>
      <c r="L57" s="17">
        <f>IF(K57="","",K57*Adjustment!$H$55)</f>
        <v>0</v>
      </c>
      <c r="M57" s="17">
        <v>16</v>
      </c>
      <c r="N57" s="17">
        <f>IF(M57="","",M57*Adjustment!$H$55)</f>
        <v>0</v>
      </c>
    </row>
    <row r="58" spans="1:1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8.25</v>
      </c>
      <c r="F58" s="17">
        <f>IF(E58="","",E58*Adjustment!$H$56)</f>
        <v>0</v>
      </c>
      <c r="G58" s="36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17">
        <v>10.25</v>
      </c>
      <c r="L58" s="17">
        <f>IF(K58="","",K58*Adjustment!$H$56)</f>
        <v>0</v>
      </c>
      <c r="M58" s="17">
        <v>10.25</v>
      </c>
      <c r="N58" s="17">
        <f>IF(M58="","",M58*Adjustment!$H$56)</f>
        <v>0</v>
      </c>
    </row>
    <row r="59" spans="1:1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4.9000000000000004</v>
      </c>
      <c r="F59" s="17">
        <f>IF(E59="","",E59*Adjustment!$H$57)</f>
        <v>0</v>
      </c>
      <c r="G59" s="36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17">
        <v>8.75</v>
      </c>
      <c r="L59" s="17">
        <f>IF(K59="","",K59*Adjustment!$H$57)</f>
        <v>0</v>
      </c>
      <c r="M59" s="17">
        <v>8.75</v>
      </c>
      <c r="N59" s="17">
        <f>IF(M59="","",M59*Adjustment!$H$57)</f>
        <v>0</v>
      </c>
    </row>
    <row r="60" spans="1:1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6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17">
        <v>4.66</v>
      </c>
      <c r="L60" s="17">
        <f>IF(K60="","",K60*Adjustment!$H$58)</f>
        <v>0</v>
      </c>
      <c r="M60" s="17">
        <v>4.66</v>
      </c>
      <c r="N60" s="17">
        <f>IF(M60="","",M60*Adjustment!$H$58)</f>
        <v>0</v>
      </c>
    </row>
    <row r="61" spans="1:1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25</v>
      </c>
      <c r="F61" s="17">
        <f>IF(E61="","",E61*Adjustment!$H$59)</f>
        <v>0</v>
      </c>
      <c r="G61" s="36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17">
        <v>9.5</v>
      </c>
      <c r="L61" s="17">
        <f>IF(K61="","",K61*Adjustment!$H$59)</f>
        <v>0</v>
      </c>
      <c r="M61" s="17">
        <v>9.5</v>
      </c>
      <c r="N61" s="17">
        <f>IF(M61="","",M61*Adjustment!$H$59)</f>
        <v>0</v>
      </c>
    </row>
    <row r="62" spans="1:1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10</v>
      </c>
      <c r="F62" s="17">
        <f>IF(E62="","",E62*Adjustment!$H$60)</f>
        <v>0</v>
      </c>
      <c r="G62" s="36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17">
        <v>8.75</v>
      </c>
      <c r="L62" s="17">
        <f>IF(K62="","",K62*Adjustment!$H$60)</f>
        <v>0</v>
      </c>
      <c r="M62" s="17">
        <v>8.75</v>
      </c>
      <c r="N62" s="17">
        <f>IF(M62="","",M62*Adjustment!$H$60)</f>
        <v>0</v>
      </c>
    </row>
    <row r="63" spans="1:1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8</v>
      </c>
      <c r="F63" s="17">
        <f>IF(E63="","",E63*Adjustment!$H$61)</f>
        <v>0</v>
      </c>
      <c r="G63" s="36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17">
        <v>10</v>
      </c>
      <c r="L63" s="17">
        <f>IF(K63="","",K63*Adjustment!$H$61)</f>
        <v>0</v>
      </c>
      <c r="M63" s="17">
        <v>10</v>
      </c>
      <c r="N63" s="17">
        <f>IF(M63="","",M63*Adjustment!$H$61)</f>
        <v>0</v>
      </c>
    </row>
    <row r="64" spans="1:1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15</v>
      </c>
      <c r="F64" s="17">
        <f>IF(E64="","",E64*Adjustment!$H$62)</f>
        <v>0</v>
      </c>
      <c r="G64" s="36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17">
        <v>9.5</v>
      </c>
      <c r="L64" s="17">
        <f>IF(K64="","",K64*Adjustment!$H$62)</f>
        <v>0</v>
      </c>
      <c r="M64" s="17">
        <v>9.5</v>
      </c>
      <c r="N64" s="17">
        <f>IF(M64="","",M64*Adjustment!$H$62)</f>
        <v>0</v>
      </c>
    </row>
    <row r="65" spans="1:14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3</v>
      </c>
      <c r="F65" s="17">
        <f>IF(E65="","",E65*Adjustment!$H$63)</f>
        <v>0</v>
      </c>
      <c r="G65" s="36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17">
        <v>1.1000000000000001</v>
      </c>
      <c r="L65" s="17">
        <f>IF(K65="","",K65*Adjustment!$H$63)</f>
        <v>0</v>
      </c>
      <c r="M65" s="17">
        <v>1.1000000000000001</v>
      </c>
      <c r="N65" s="17">
        <f>IF(M65="","",M65*Adjustment!$H$63)</f>
        <v>0</v>
      </c>
    </row>
  </sheetData>
  <mergeCells count="44">
    <mergeCell ref="M3:N3"/>
    <mergeCell ref="M4:N4"/>
    <mergeCell ref="M5:N5"/>
    <mergeCell ref="M6:N6"/>
    <mergeCell ref="I3:J3"/>
    <mergeCell ref="I4:J4"/>
    <mergeCell ref="I5:J5"/>
    <mergeCell ref="I6:J6"/>
    <mergeCell ref="K3:L3"/>
    <mergeCell ref="K4:L4"/>
    <mergeCell ref="K5:L5"/>
    <mergeCell ref="K6:L6"/>
    <mergeCell ref="E3:F3"/>
    <mergeCell ref="E4:F4"/>
    <mergeCell ref="E5:F5"/>
    <mergeCell ref="E6:F6"/>
    <mergeCell ref="G6:H6"/>
    <mergeCell ref="G5:H5"/>
    <mergeCell ref="G4:H4"/>
    <mergeCell ref="G3:H3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9B0F3316-80C2-4A8A-8933-0569FBAAA41C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1" customFormat="1" ht="12.75" x14ac:dyDescent="0.2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s="5" customFormat="1" ht="10.5" customHeight="1" x14ac:dyDescent="0.2">
      <c r="C2" s="3"/>
      <c r="D2" s="52" t="s">
        <v>208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0</v>
      </c>
      <c r="M2" s="50"/>
      <c r="N2" s="53">
        <f>SUM(N10:N65)</f>
        <v>0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31.5" customHeight="1" x14ac:dyDescent="0.2">
      <c r="A3" s="22"/>
      <c r="B3" s="22"/>
      <c r="C3" s="22"/>
      <c r="D3" s="27" t="s">
        <v>2</v>
      </c>
      <c r="E3" s="110" t="s">
        <v>55</v>
      </c>
      <c r="F3" s="111"/>
      <c r="G3" s="110" t="s">
        <v>55</v>
      </c>
      <c r="H3" s="111"/>
      <c r="I3" s="110" t="s">
        <v>61</v>
      </c>
      <c r="J3" s="111"/>
      <c r="K3" s="110" t="s">
        <v>61</v>
      </c>
      <c r="L3" s="111"/>
      <c r="M3" s="110" t="s">
        <v>61</v>
      </c>
      <c r="N3" s="111"/>
      <c r="O3" s="110" t="s">
        <v>81</v>
      </c>
      <c r="P3" s="111"/>
      <c r="Q3" s="4"/>
      <c r="R3" s="4"/>
      <c r="S3" s="4"/>
      <c r="T3" s="4"/>
      <c r="U3" s="4"/>
      <c r="V3" s="4"/>
      <c r="W3" s="4"/>
    </row>
    <row r="4" spans="1:24" s="5" customFormat="1" ht="15.6" customHeight="1" x14ac:dyDescent="0.2">
      <c r="A4" s="22"/>
      <c r="B4" s="28" t="s">
        <v>41</v>
      </c>
      <c r="C4" s="22"/>
      <c r="D4" s="27" t="s">
        <v>38</v>
      </c>
      <c r="E4" s="112" t="s">
        <v>56</v>
      </c>
      <c r="F4" s="113"/>
      <c r="G4" s="112" t="s">
        <v>56</v>
      </c>
      <c r="H4" s="113"/>
      <c r="I4" s="112" t="s">
        <v>62</v>
      </c>
      <c r="J4" s="113"/>
      <c r="K4" s="112" t="s">
        <v>62</v>
      </c>
      <c r="L4" s="113"/>
      <c r="M4" s="112" t="s">
        <v>62</v>
      </c>
      <c r="N4" s="113"/>
      <c r="O4" s="112" t="s">
        <v>82</v>
      </c>
      <c r="P4" s="113"/>
      <c r="Q4" s="4"/>
      <c r="R4" s="4"/>
      <c r="S4" s="4"/>
      <c r="T4" s="4"/>
      <c r="U4" s="4"/>
      <c r="V4" s="4"/>
      <c r="W4" s="4"/>
    </row>
    <row r="5" spans="1:24" s="5" customFormat="1" ht="30.75" customHeight="1" x14ac:dyDescent="0.2">
      <c r="A5" s="22"/>
      <c r="B5" s="22"/>
      <c r="C5" s="22"/>
      <c r="D5" s="27" t="s">
        <v>39</v>
      </c>
      <c r="E5" s="110" t="s">
        <v>55</v>
      </c>
      <c r="F5" s="111"/>
      <c r="G5" s="110" t="s">
        <v>55</v>
      </c>
      <c r="H5" s="111"/>
      <c r="I5" s="110" t="s">
        <v>68</v>
      </c>
      <c r="J5" s="111"/>
      <c r="K5" s="110" t="s">
        <v>69</v>
      </c>
      <c r="L5" s="111"/>
      <c r="M5" s="110" t="s">
        <v>69</v>
      </c>
      <c r="N5" s="111"/>
      <c r="O5" s="110" t="s">
        <v>83</v>
      </c>
      <c r="P5" s="111"/>
      <c r="Q5" s="4"/>
      <c r="R5" s="4"/>
      <c r="S5" s="4"/>
      <c r="T5" s="4"/>
      <c r="U5" s="4"/>
      <c r="V5" s="4"/>
      <c r="W5" s="4"/>
    </row>
    <row r="6" spans="1:24" s="5" customFormat="1" ht="63.75" customHeight="1" thickBot="1" x14ac:dyDescent="0.3">
      <c r="A6" s="104" t="s">
        <v>23</v>
      </c>
      <c r="B6" s="105"/>
      <c r="C6" s="22"/>
      <c r="D6" s="27" t="s">
        <v>40</v>
      </c>
      <c r="E6" s="114" t="s">
        <v>57</v>
      </c>
      <c r="F6" s="115"/>
      <c r="G6" s="114" t="s">
        <v>57</v>
      </c>
      <c r="H6" s="115"/>
      <c r="I6" s="114" t="s">
        <v>63</v>
      </c>
      <c r="J6" s="115"/>
      <c r="K6" s="114" t="s">
        <v>64</v>
      </c>
      <c r="L6" s="115"/>
      <c r="M6" s="114" t="s">
        <v>64</v>
      </c>
      <c r="N6" s="115"/>
      <c r="O6" s="110" t="s">
        <v>128</v>
      </c>
      <c r="P6" s="111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7"/>
      <c r="P8" s="67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123</v>
      </c>
      <c r="F9" s="58"/>
      <c r="G9" s="58" t="s">
        <v>124</v>
      </c>
      <c r="H9" s="58"/>
      <c r="I9" s="58" t="s">
        <v>125</v>
      </c>
      <c r="J9" s="58"/>
      <c r="K9" s="58" t="s">
        <v>126</v>
      </c>
      <c r="L9" s="58"/>
      <c r="M9" s="58" t="s">
        <v>127</v>
      </c>
      <c r="N9" s="58"/>
      <c r="O9" s="58" t="s">
        <v>127</v>
      </c>
      <c r="P9" s="66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  <c r="M10" s="17"/>
      <c r="N10" s="17" t="str">
        <f>IF(M10="","",M10*Adjustment!$H$8+Adjustment!$H$8*Adjustment!$I$12)</f>
        <v/>
      </c>
      <c r="O10" s="31">
        <v>483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  <c r="M11" s="17"/>
      <c r="N11" s="17" t="str">
        <f>IF(M11="","",M11*Adjustment!$H$9+Adjustment!$H$9*Adjustment!$I$12)</f>
        <v/>
      </c>
      <c r="O11" s="31">
        <v>408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  <c r="M12" s="17"/>
      <c r="N12" s="17" t="str">
        <f>IF(M12="","",M12*Adjustment!$H$10+Adjustment!$H$10*Adjustment!$I$12)</f>
        <v/>
      </c>
      <c r="O12" s="31">
        <v>333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  <c r="M13" s="17"/>
      <c r="N13" s="17" t="str">
        <f>IF(M13="","",M13*Adjustment!$H$11+Adjustment!$H$11*Adjustment!$I$12)</f>
        <v/>
      </c>
      <c r="O13" s="31">
        <v>258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231</v>
      </c>
      <c r="F14" s="17">
        <f>IF(E14="","",E14*Adjustment!$H$12+Adjustment!$H$12*Adjustment!$I$12)</f>
        <v>0</v>
      </c>
      <c r="G14" s="17">
        <v>234</v>
      </c>
      <c r="H14" s="17">
        <f>IF(G14="","",G14*Adjustment!$H$12+Adjustment!$H$12*Adjustment!$I$12)</f>
        <v>0</v>
      </c>
      <c r="I14" s="31">
        <v>512.5</v>
      </c>
      <c r="J14" s="17">
        <f>IF(I14="","",I14*Adjustment!$H$12+Adjustment!$H$12*Adjustment!$I$12)</f>
        <v>0</v>
      </c>
      <c r="K14" s="29">
        <v>512.5</v>
      </c>
      <c r="L14" s="17">
        <f>IF(K14="","",K14*Adjustment!$H$12+Adjustment!$H$12*Adjustment!$I$12)</f>
        <v>0</v>
      </c>
      <c r="M14" s="29">
        <v>537.5</v>
      </c>
      <c r="N14" s="17">
        <f>IF(M14="","",M14*Adjustment!$H$12+Adjustment!$H$12*Adjustment!$I$12)</f>
        <v>0</v>
      </c>
      <c r="O14" s="31">
        <v>465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221</v>
      </c>
      <c r="F15" s="17">
        <f>IF(E15="","",E15*Adjustment!$H$13+Adjustment!$H$13*Adjustment!$I$12)</f>
        <v>0</v>
      </c>
      <c r="G15" s="17">
        <v>224</v>
      </c>
      <c r="H15" s="17">
        <f>IF(G15="","",G15*Adjustment!$H$13+Adjustment!$H$13*Adjustment!$I$12)</f>
        <v>0</v>
      </c>
      <c r="I15" s="31">
        <v>366.67</v>
      </c>
      <c r="J15" s="17">
        <f>IF(I15="","",I15*Adjustment!$H$13+Adjustment!$H$13*Adjustment!$I$12)</f>
        <v>0</v>
      </c>
      <c r="K15" s="29">
        <v>366.67</v>
      </c>
      <c r="L15" s="17">
        <f>IF(K15="","",K15*Adjustment!$H$13+Adjustment!$H$13*Adjustment!$I$12)</f>
        <v>0</v>
      </c>
      <c r="M15" s="29">
        <v>391.67</v>
      </c>
      <c r="N15" s="17">
        <f>IF(M15="","",M15*Adjustment!$H$13+Adjustment!$H$13*Adjustment!$I$12)</f>
        <v>0</v>
      </c>
      <c r="O15" s="31">
        <v>390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211</v>
      </c>
      <c r="F16" s="17">
        <f>IF(E16="","",E16*Adjustment!$H$14+Adjustment!$H$14*Adjustment!$I$12)</f>
        <v>0</v>
      </c>
      <c r="G16" s="17">
        <v>214</v>
      </c>
      <c r="H16" s="17">
        <f>IF(G16="","",G16*Adjustment!$H$14+Adjustment!$H$14*Adjustment!$I$12)</f>
        <v>0</v>
      </c>
      <c r="I16" s="31">
        <v>293.75</v>
      </c>
      <c r="J16" s="17">
        <f>IF(I16="","",I16*Adjustment!$H$14+Adjustment!$H$14*Adjustment!$I$12)</f>
        <v>0</v>
      </c>
      <c r="K16" s="29">
        <v>293.75</v>
      </c>
      <c r="L16" s="17">
        <f>IF(K16="","",K16*Adjustment!$H$14+Adjustment!$H$14*Adjustment!$I$12)</f>
        <v>0</v>
      </c>
      <c r="M16" s="29">
        <v>318.75</v>
      </c>
      <c r="N16" s="17">
        <f>IF(M16="","",M16*Adjustment!$H$14+Adjustment!$H$14*Adjustment!$I$12)</f>
        <v>0</v>
      </c>
      <c r="O16" s="31">
        <v>315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201</v>
      </c>
      <c r="F17" s="17">
        <f>IF(E17="","",E17*Adjustment!$H$15+Adjustment!$H$15*Adjustment!$I$12)</f>
        <v>0</v>
      </c>
      <c r="G17" s="17">
        <v>204</v>
      </c>
      <c r="H17" s="17">
        <f>IF(G17="","",G17*Adjustment!$H$15+Adjustment!$H$15*Adjustment!$I$12)</f>
        <v>0</v>
      </c>
      <c r="I17" s="31">
        <v>250</v>
      </c>
      <c r="J17" s="17">
        <f>IF(I17="","",I17*Adjustment!$H$15+Adjustment!$H$15*Adjustment!$I$12)</f>
        <v>0</v>
      </c>
      <c r="K17" s="17">
        <v>250</v>
      </c>
      <c r="L17" s="17">
        <f>IF(K17="","",K17*Adjustment!$H$15+Adjustment!$H$15*Adjustment!$I$12)</f>
        <v>0</v>
      </c>
      <c r="M17" s="29">
        <v>275</v>
      </c>
      <c r="N17" s="17">
        <f>IF(M17="","",M17*Adjustment!$H$15+Adjustment!$H$15*Adjustment!$I$12)</f>
        <v>0</v>
      </c>
      <c r="O17" s="31">
        <v>240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29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276</v>
      </c>
      <c r="F26" s="17">
        <f>IF(E26="","",E26*Adjustment!$H$24+Adjustment!$H$24*Adjustment!$I$12)</f>
        <v>0</v>
      </c>
      <c r="G26" s="17">
        <v>279</v>
      </c>
      <c r="H26" s="17">
        <f>IF(G26="","",G26*Adjustment!$H$24+Adjustment!$H$24*Adjustment!$I$12)</f>
        <v>0</v>
      </c>
      <c r="I26" s="30">
        <v>522.5</v>
      </c>
      <c r="J26" s="17">
        <f>IF(I26="","",I26*Adjustment!$H$24+Adjustment!$H$24*Adjustment!$I$12)</f>
        <v>0</v>
      </c>
      <c r="K26" s="29">
        <v>522.5</v>
      </c>
      <c r="L26" s="17">
        <f>IF(K26="","",K26*Adjustment!$H$24+Adjustment!$H$24*Adjustment!$I$12)</f>
        <v>0</v>
      </c>
      <c r="M26" s="29">
        <v>547.5</v>
      </c>
      <c r="N26" s="17">
        <f>IF(M26="","",M26*Adjustment!$H$24+Adjustment!$H$24*Adjustment!$I$12)</f>
        <v>0</v>
      </c>
      <c r="O26" s="31">
        <v>545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266</v>
      </c>
      <c r="F27" s="17">
        <f>IF(E27="","",E27*Adjustment!$H$25+Adjustment!$H$25*Adjustment!$I$12)</f>
        <v>0</v>
      </c>
      <c r="G27" s="17">
        <v>269</v>
      </c>
      <c r="H27" s="17">
        <f>IF(G27="","",G27*Adjustment!$H$25+Adjustment!$H$25*Adjustment!$I$12)</f>
        <v>0</v>
      </c>
      <c r="I27" s="30">
        <v>376.67</v>
      </c>
      <c r="J27" s="17">
        <f>IF(I27="","",I27*Adjustment!$H$25+Adjustment!$H$25*Adjustment!$I$12)</f>
        <v>0</v>
      </c>
      <c r="K27" s="29">
        <v>376.67</v>
      </c>
      <c r="L27" s="17">
        <f>IF(K27="","",K27*Adjustment!$H$25+Adjustment!$H$25*Adjustment!$I$12)</f>
        <v>0</v>
      </c>
      <c r="M27" s="29">
        <v>401.67</v>
      </c>
      <c r="N27" s="17">
        <f>IF(M27="","",M27*Adjustment!$H$25+Adjustment!$H$25*Adjustment!$I$12)</f>
        <v>0</v>
      </c>
      <c r="O27" s="31">
        <v>470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256</v>
      </c>
      <c r="F28" s="17">
        <f>IF(E28="","",E28*Adjustment!$H$26+Adjustment!$H$26*Adjustment!$I$12)</f>
        <v>0</v>
      </c>
      <c r="G28" s="17">
        <v>259</v>
      </c>
      <c r="H28" s="17">
        <f>IF(G28="","",G28*Adjustment!$H$26+Adjustment!$H$26*Adjustment!$I$12)</f>
        <v>0</v>
      </c>
      <c r="I28" s="30">
        <v>303.75</v>
      </c>
      <c r="J28" s="17">
        <f>IF(I28="","",I28*Adjustment!$H$26+Adjustment!$H$26*Adjustment!$I$12)</f>
        <v>0</v>
      </c>
      <c r="K28" s="29">
        <v>303.75</v>
      </c>
      <c r="L28" s="17">
        <f>IF(K28="","",K28*Adjustment!$H$26+Adjustment!$H$26*Adjustment!$I$12)</f>
        <v>0</v>
      </c>
      <c r="M28" s="29">
        <v>328.75</v>
      </c>
      <c r="N28" s="17">
        <f>IF(M28="","",M28*Adjustment!$H$26+Adjustment!$H$26*Adjustment!$I$12)</f>
        <v>0</v>
      </c>
      <c r="O28" s="31">
        <v>395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246</v>
      </c>
      <c r="F29" s="17">
        <f>IF(E29="","",E29*Adjustment!$H$27+Adjustment!$H$27*Adjustment!$I$12)</f>
        <v>0</v>
      </c>
      <c r="G29" s="17">
        <v>249</v>
      </c>
      <c r="H29" s="17">
        <f>IF(G29="","",G29*Adjustment!$H$27+Adjustment!$H$27*Adjustment!$I$12)</f>
        <v>0</v>
      </c>
      <c r="I29" s="31">
        <v>260</v>
      </c>
      <c r="J29" s="17">
        <f>IF(I29="","",I29*Adjustment!$H$27+Adjustment!$H$27*Adjustment!$I$12)</f>
        <v>0</v>
      </c>
      <c r="K29" s="17">
        <v>260</v>
      </c>
      <c r="L29" s="17">
        <f>IF(K29="","",K29*Adjustment!$H$27+Adjustment!$H$27*Adjustment!$I$12)</f>
        <v>0</v>
      </c>
      <c r="M29" s="17">
        <v>285</v>
      </c>
      <c r="N29" s="17">
        <f>IF(M29="","",M29*Adjustment!$H$27+Adjustment!$H$27*Adjustment!$I$12)</f>
        <v>0</v>
      </c>
      <c r="O29" s="31">
        <v>320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246</v>
      </c>
      <c r="F30" s="17">
        <f>IF(E30="","",E30*Adjustment!$H$28+Adjustment!$H$28*Adjustment!$I$12)</f>
        <v>0</v>
      </c>
      <c r="G30" s="17">
        <v>249</v>
      </c>
      <c r="H30" s="17">
        <f>IF(G30="","",G30*Adjustment!$H$28+Adjustment!$H$28*Adjustment!$I$12)</f>
        <v>0</v>
      </c>
      <c r="I30" s="30">
        <v>522.5</v>
      </c>
      <c r="J30" s="17">
        <f>IF(I30="","",I30*Adjustment!$H$28+Adjustment!$H$28*Adjustment!$I$12)</f>
        <v>0</v>
      </c>
      <c r="K30" s="29">
        <v>522.5</v>
      </c>
      <c r="L30" s="17">
        <f>IF(K30="","",K30*Adjustment!$H$28+Adjustment!$H$28*Adjustment!$I$12)</f>
        <v>0</v>
      </c>
      <c r="M30" s="29">
        <v>547.5</v>
      </c>
      <c r="N30" s="17">
        <f>IF(M30="","",M30*Adjustment!$H$28+Adjustment!$H$28*Adjustment!$I$12)</f>
        <v>0</v>
      </c>
      <c r="O30" s="31">
        <v>475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236</v>
      </c>
      <c r="F31" s="17">
        <f>IF(E31="","",E31*Adjustment!$H$29+Adjustment!$H$29*Adjustment!$I$12)</f>
        <v>0</v>
      </c>
      <c r="G31" s="17">
        <v>239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29">
        <v>376.67</v>
      </c>
      <c r="L31" s="17">
        <f>IF(K31="","",K31*Adjustment!$H$29+Adjustment!$H$29*Adjustment!$I$12)</f>
        <v>0</v>
      </c>
      <c r="M31" s="29">
        <v>401.67</v>
      </c>
      <c r="N31" s="17">
        <f>IF(M31="","",M31*Adjustment!$H$29+Adjustment!$H$29*Adjustment!$I$12)</f>
        <v>0</v>
      </c>
      <c r="O31" s="31">
        <v>400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226</v>
      </c>
      <c r="F32" s="17">
        <f>IF(E32="","",E32*Adjustment!$H$30+Adjustment!$H$30*Adjustment!$I$12)</f>
        <v>0</v>
      </c>
      <c r="G32" s="17">
        <v>229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29">
        <v>303.75</v>
      </c>
      <c r="L32" s="17">
        <f>IF(K32="","",K32*Adjustment!$H$30+Adjustment!$H$30*Adjustment!$I$12)</f>
        <v>0</v>
      </c>
      <c r="M32" s="29">
        <v>328.75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216</v>
      </c>
      <c r="F33" s="17">
        <f>IF(E33="","",E33*Adjustment!$H$31+Adjustment!$H$31*Adjustment!$I$12)</f>
        <v>0</v>
      </c>
      <c r="G33" s="17">
        <v>219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260</v>
      </c>
      <c r="L33" s="17">
        <f>IF(K33="","",K33*Adjustment!$H$31+Adjustment!$H$31*Adjustment!$I$12)</f>
        <v>0</v>
      </c>
      <c r="M33" s="17">
        <v>285</v>
      </c>
      <c r="N33" s="17">
        <f>IF(M33="","",M33*Adjustment!$H$31+Adjustment!$H$31*Adjustment!$I$12)</f>
        <v>0</v>
      </c>
      <c r="O33" s="31">
        <v>250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29">
        <v>532.5</v>
      </c>
      <c r="L34" s="17">
        <f>IF(K34="","",K34*Adjustment!$H$32+Adjustment!$H$32*Adjustment!$I$12)</f>
        <v>0</v>
      </c>
      <c r="M34" s="29">
        <v>557.5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29">
        <v>386.67</v>
      </c>
      <c r="L35" s="17">
        <f>IF(K35="","",K35*Adjustment!$H$33+Adjustment!$H$33*Adjustment!$I$12)</f>
        <v>0</v>
      </c>
      <c r="M35" s="29">
        <v>411.67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29">
        <v>313.75</v>
      </c>
      <c r="L36" s="17">
        <f>IF(K36="","",K36*Adjustment!$H$34+Adjustment!$H$34*Adjustment!$I$12)</f>
        <v>0</v>
      </c>
      <c r="M36" s="29">
        <v>338.75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>
        <v>270</v>
      </c>
      <c r="J37" s="17">
        <f>IF(I37="","",I37*Adjustment!$H$35+Adjustment!$H$35*Adjustment!$I$12)</f>
        <v>0</v>
      </c>
      <c r="K37" s="17">
        <v>270</v>
      </c>
      <c r="L37" s="17">
        <f>IF(K37="","",K37*Adjustment!$H$35+Adjustment!$H$35*Adjustment!$I$12)</f>
        <v>0</v>
      </c>
      <c r="M37" s="17">
        <v>295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29">
        <v>461.5</v>
      </c>
      <c r="L38" s="17">
        <f>IF(K38="","",K38*Adjustment!$H$36+Adjustment!$H$36*Adjustment!$I$12)</f>
        <v>0</v>
      </c>
      <c r="M38" s="29">
        <v>491.5</v>
      </c>
      <c r="N38" s="17">
        <f>IF(M38="","",M38*Adjustment!$H$36+Adjustment!$H$36*Adjustment!$I$12)</f>
        <v>0</v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29">
        <v>315.67</v>
      </c>
      <c r="L39" s="17">
        <f>IF(K39="","",K39*Adjustment!$H$37+Adjustment!$H$37*Adjustment!$I$12)</f>
        <v>0</v>
      </c>
      <c r="M39" s="29">
        <v>345.67</v>
      </c>
      <c r="N39" s="17">
        <f>IF(M39="","",M39*Adjustment!$H$37+Adjustment!$H$37*Adjustment!$I$12)</f>
        <v>0</v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29">
        <v>242.75</v>
      </c>
      <c r="L40" s="17">
        <f>IF(K40="","",K40*Adjustment!$H$38+Adjustment!$H$38*Adjustment!$I$12)</f>
        <v>0</v>
      </c>
      <c r="M40" s="29">
        <v>272.75</v>
      </c>
      <c r="N40" s="17">
        <f>IF(M40="","",M40*Adjustment!$H$38+Adjustment!$H$38*Adjustment!$I$12)</f>
        <v>0</v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17">
        <v>199</v>
      </c>
      <c r="J41" s="17">
        <f>IF(I41="","",I41*Adjustment!$H$39+Adjustment!$H$39*Adjustment!$I$12)</f>
        <v>0</v>
      </c>
      <c r="K41" s="17">
        <v>199</v>
      </c>
      <c r="L41" s="17">
        <f>IF(K41="","",K41*Adjustment!$H$39+Adjustment!$H$39*Adjustment!$I$12)</f>
        <v>0</v>
      </c>
      <c r="M41" s="17">
        <v>229</v>
      </c>
      <c r="N41" s="17">
        <f>IF(M41="","",M41*Adjustment!$H$39+Adjustment!$H$39*Adjustment!$I$12)</f>
        <v>0</v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29">
        <v>461.5</v>
      </c>
      <c r="L42" s="17">
        <f>IF(K42="","",K42*Adjustment!$H$40+Adjustment!$H$40*Adjustment!$I$12)</f>
        <v>0</v>
      </c>
      <c r="M42" s="29">
        <v>491.5</v>
      </c>
      <c r="N42" s="17">
        <f>IF(M42="","",M42*Adjustment!$H$40+Adjustment!$H$40*Adjustment!$I$12)</f>
        <v>0</v>
      </c>
      <c r="O42" s="31">
        <v>417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29">
        <v>315.67</v>
      </c>
      <c r="L43" s="17">
        <f>IF(K43="","",K43*Adjustment!$H$41+Adjustment!$H$41*Adjustment!$I$12)</f>
        <v>0</v>
      </c>
      <c r="M43" s="29">
        <v>345.67</v>
      </c>
      <c r="N43" s="17">
        <f>IF(M43="","",M43*Adjustment!$H$41+Adjustment!$H$41*Adjustment!$I$12)</f>
        <v>0</v>
      </c>
      <c r="O43" s="31">
        <v>342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29">
        <v>242.75</v>
      </c>
      <c r="L44" s="17">
        <f>IF(K44="","",K44*Adjustment!$H$42+Adjustment!$H$42*Adjustment!$I$12)</f>
        <v>0</v>
      </c>
      <c r="M44" s="29">
        <v>272.75</v>
      </c>
      <c r="N44" s="17">
        <f>IF(M44="","",M44*Adjustment!$H$42+Adjustment!$H$42*Adjustment!$I$12)</f>
        <v>0</v>
      </c>
      <c r="O44" s="31">
        <v>267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199</v>
      </c>
      <c r="J45" s="17">
        <f>IF(I45="","",I45*Adjustment!$H$43+Adjustment!$H$43*Adjustment!$I$12)</f>
        <v>0</v>
      </c>
      <c r="K45" s="17">
        <v>199</v>
      </c>
      <c r="L45" s="17">
        <f>IF(K45="","",K45*Adjustment!$H$43+Adjustment!$H$43*Adjustment!$I$12)</f>
        <v>0</v>
      </c>
      <c r="M45" s="17">
        <v>229</v>
      </c>
      <c r="N45" s="17">
        <f>IF(M45="","",M45*Adjustment!$H$43+Adjustment!$H$43*Adjustment!$I$12)</f>
        <v>0</v>
      </c>
      <c r="O45" s="31">
        <v>192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29"/>
      <c r="L46" s="17" t="str">
        <f>IF(K46="","",K46*Adjustment!$H$44+Adjustment!$H$44*Adjustment!$I$12)</f>
        <v/>
      </c>
      <c r="M46" s="29"/>
      <c r="N46" s="17" t="str">
        <f>IF(M46="","",M46*Adjustment!$H$44+Adjustment!$H$44*Adjustment!$I$12)</f>
        <v/>
      </c>
      <c r="O46" s="31">
        <v>517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29"/>
      <c r="L47" s="17" t="str">
        <f>IF(K47="","",K47*Adjustment!$H$45+Adjustment!$H$45*Adjustment!$I$12)</f>
        <v/>
      </c>
      <c r="M47" s="29"/>
      <c r="N47" s="17" t="str">
        <f>IF(M47="","",M47*Adjustment!$H$45+Adjustment!$H$45*Adjustment!$I$12)</f>
        <v/>
      </c>
      <c r="O47" s="31">
        <v>442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29"/>
      <c r="L48" s="17" t="str">
        <f>IF(K48="","",K48*Adjustment!$H$46+Adjustment!$H$46*Adjustment!$I$12)</f>
        <v/>
      </c>
      <c r="M48" s="29"/>
      <c r="N48" s="17" t="str">
        <f>IF(M48="","",M48*Adjustment!$H$46+Adjustment!$H$46*Adjustment!$I$12)</f>
        <v/>
      </c>
      <c r="O48" s="31">
        <v>367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29"/>
      <c r="L49" s="17" t="str">
        <f>IF(K49="","",K49*Adjustment!$H$47+Adjustment!$H$47*Adjustment!$I$12)</f>
        <v/>
      </c>
      <c r="M49" s="29"/>
      <c r="N49" s="17" t="str">
        <f>IF(M49="","",M49*Adjustment!$H$47+Adjustment!$H$47*Adjustment!$I$12)</f>
        <v/>
      </c>
      <c r="O49" s="31">
        <v>292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30">
        <v>461.5</v>
      </c>
      <c r="J50" s="17">
        <f>IF(I50="","",I50*Adjustment!$H$48)</f>
        <v>0</v>
      </c>
      <c r="K50" s="29">
        <v>461.5</v>
      </c>
      <c r="L50" s="17">
        <f>IF(K50="","",K50*Adjustment!$H$48)</f>
        <v>0</v>
      </c>
      <c r="M50" s="29">
        <v>491.5</v>
      </c>
      <c r="N50" s="17">
        <f>IF(M50="","",M50*Adjustment!$H$48)</f>
        <v>0</v>
      </c>
      <c r="O50" s="31">
        <v>459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7"/>
      <c r="C51" s="106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30">
        <v>315.67</v>
      </c>
      <c r="J51" s="17">
        <f>IF(I51="","",I51*Adjustment!$H$49)</f>
        <v>0</v>
      </c>
      <c r="K51" s="29">
        <v>315.67</v>
      </c>
      <c r="L51" s="17">
        <f>IF(K51="","",K51*Adjustment!$H$49)</f>
        <v>0</v>
      </c>
      <c r="M51" s="29">
        <v>345.67</v>
      </c>
      <c r="N51" s="17">
        <f>IF(M51="","",M51*Adjustment!$H$49)</f>
        <v>0</v>
      </c>
      <c r="O51" s="31">
        <v>384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7"/>
      <c r="C52" s="106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30">
        <v>242.75</v>
      </c>
      <c r="J52" s="17">
        <f>IF(I52="","",I52*Adjustment!$H$50)</f>
        <v>0</v>
      </c>
      <c r="K52" s="29">
        <v>242.75</v>
      </c>
      <c r="L52" s="17">
        <f>IF(K52="","",K52*Adjustment!$H$50)</f>
        <v>0</v>
      </c>
      <c r="M52" s="29">
        <v>272.75</v>
      </c>
      <c r="N52" s="17">
        <f>IF(M52="","",M52*Adjustment!$H$50)</f>
        <v>0</v>
      </c>
      <c r="O52" s="31">
        <v>309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7"/>
      <c r="C53" s="106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30">
        <v>199</v>
      </c>
      <c r="J53" s="17">
        <f>IF(I53="","",I53*Adjustment!$H$51)</f>
        <v>0</v>
      </c>
      <c r="K53" s="17">
        <v>199</v>
      </c>
      <c r="L53" s="17">
        <f>IF(K53="","",K53*Adjustment!$H$51)</f>
        <v>0</v>
      </c>
      <c r="M53" s="17">
        <v>229</v>
      </c>
      <c r="N53" s="17">
        <f>IF(M53="","",M53*Adjustment!$H$51)</f>
        <v>0</v>
      </c>
      <c r="O53" s="31">
        <v>234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31"/>
      <c r="J54" s="17" t="str">
        <f>IF(I54="","",I54*$J$7)</f>
        <v/>
      </c>
      <c r="K54" s="29" t="s">
        <v>65</v>
      </c>
      <c r="L54" s="17" t="str">
        <f>IF(K54="","",K54*$L$7)</f>
        <v/>
      </c>
      <c r="M54" s="29"/>
      <c r="N54" s="17" t="str">
        <f>IF(M54="","",M54*$N$7)</f>
        <v/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30">
        <v>1.5</v>
      </c>
      <c r="J55" s="17">
        <f>IF(I55="","",I55*Adjustment!$H$53)</f>
        <v>0</v>
      </c>
      <c r="K55" s="17">
        <v>1.5</v>
      </c>
      <c r="L55" s="17">
        <f>IF(K55="","",K55*Adjustment!$H$53)</f>
        <v>0</v>
      </c>
      <c r="M55" s="17">
        <v>1.5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0"/>
      <c r="J56" s="17" t="str">
        <f>IF(I56="","",I56*Adjustment!$H$54)</f>
        <v/>
      </c>
      <c r="K56" s="29"/>
      <c r="L56" s="17" t="str">
        <f>IF(K56="","",K56*Adjustment!$H$54)</f>
        <v/>
      </c>
      <c r="M56" s="29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32"/>
      <c r="L57" s="17" t="str">
        <f>IF(K57="","",K57*Adjustment!$H$55)</f>
        <v/>
      </c>
      <c r="M57" s="32"/>
      <c r="N57" s="17" t="str">
        <f>IF(M57="","",M57*Adjustment!$H$55)</f>
        <v/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30">
        <v>50</v>
      </c>
      <c r="J58" s="17">
        <f>IF(I58="","",I58*Adjustment!$H$56)</f>
        <v>0</v>
      </c>
      <c r="K58" s="29">
        <v>50</v>
      </c>
      <c r="L58" s="17">
        <f>IF(K58="","",K58*Adjustment!$H$56)</f>
        <v>0</v>
      </c>
      <c r="M58" s="29">
        <v>50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0">
        <v>15</v>
      </c>
      <c r="J59" s="17">
        <f>IF(I59="","",I59*Adjustment!$H$57)</f>
        <v>0</v>
      </c>
      <c r="K59" s="29">
        <v>15</v>
      </c>
      <c r="L59" s="17">
        <f>IF(K59="","",K59*Adjustment!$H$57)</f>
        <v>0</v>
      </c>
      <c r="M59" s="29">
        <v>15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0"/>
      <c r="J60" s="17" t="str">
        <f>IF(I60="","",I60*Adjustment!$H$58)</f>
        <v/>
      </c>
      <c r="K60" s="29"/>
      <c r="L60" s="17" t="str">
        <f>IF(K60="","",K60*Adjustment!$H$58)</f>
        <v/>
      </c>
      <c r="M60" s="29"/>
      <c r="N60" s="17" t="str">
        <f>IF(M60="","",M60*Adjustment!$H$58)</f>
        <v/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30">
        <v>15</v>
      </c>
      <c r="J61" s="17">
        <f>IF(I61="","",I61*Adjustment!$H$59)</f>
        <v>0</v>
      </c>
      <c r="K61" s="29">
        <v>15</v>
      </c>
      <c r="L61" s="17">
        <f>IF(K61="","",K61*Adjustment!$H$59)</f>
        <v>0</v>
      </c>
      <c r="M61" s="29">
        <v>15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30">
        <v>15</v>
      </c>
      <c r="J62" s="17">
        <f>IF(I62="","",I62*Adjustment!$H$60)</f>
        <v>0</v>
      </c>
      <c r="K62" s="29">
        <v>15</v>
      </c>
      <c r="L62" s="17">
        <f>IF(K62="","",K62*Adjustment!$H$60)</f>
        <v>0</v>
      </c>
      <c r="M62" s="29">
        <v>15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0">
        <v>15</v>
      </c>
      <c r="J63" s="17">
        <f>IF(I63="","",I63*Adjustment!$H$61)</f>
        <v>0</v>
      </c>
      <c r="K63" s="29">
        <v>15</v>
      </c>
      <c r="L63" s="17">
        <f>IF(K63="","",K63*Adjustment!$H$61)</f>
        <v>0</v>
      </c>
      <c r="M63" s="29">
        <v>15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0">
        <v>15</v>
      </c>
      <c r="J64" s="17">
        <f>IF(I64="","",I64*Adjustment!$H$62)</f>
        <v>0</v>
      </c>
      <c r="K64" s="29">
        <v>15</v>
      </c>
      <c r="L64" s="17">
        <f>IF(K64="","",K64*Adjustment!$H$62)</f>
        <v>0</v>
      </c>
      <c r="M64" s="29">
        <v>15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0">
        <v>1.7</v>
      </c>
      <c r="J65" s="17">
        <f>IF(I65="","",I65*Adjustment!$H$63)</f>
        <v>0</v>
      </c>
      <c r="K65" s="17">
        <v>1.7</v>
      </c>
      <c r="L65" s="17">
        <f>IF(K65="","",K65*Adjustment!$H$63)</f>
        <v>0</v>
      </c>
      <c r="M65" s="17">
        <v>1.7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  <row r="66" spans="1:16" x14ac:dyDescent="0.2">
      <c r="I66" s="33"/>
      <c r="J66" s="33"/>
    </row>
  </sheetData>
  <mergeCells count="48">
    <mergeCell ref="I5:J5"/>
    <mergeCell ref="G5:H5"/>
    <mergeCell ref="E6:F6"/>
    <mergeCell ref="G6:H6"/>
    <mergeCell ref="I6:J6"/>
    <mergeCell ref="E5:F5"/>
    <mergeCell ref="M4:N4"/>
    <mergeCell ref="K6:L6"/>
    <mergeCell ref="M6:N6"/>
    <mergeCell ref="O4:P4"/>
    <mergeCell ref="O5:P5"/>
    <mergeCell ref="M5:N5"/>
    <mergeCell ref="K5:L5"/>
    <mergeCell ref="O6:P6"/>
    <mergeCell ref="E3:F3"/>
    <mergeCell ref="E4:F4"/>
    <mergeCell ref="G4:H4"/>
    <mergeCell ref="I4:J4"/>
    <mergeCell ref="K4:L4"/>
    <mergeCell ref="O3:P3"/>
    <mergeCell ref="M3:N3"/>
    <mergeCell ref="K3:L3"/>
    <mergeCell ref="I3:J3"/>
    <mergeCell ref="G3:H3"/>
    <mergeCell ref="B10:B13"/>
    <mergeCell ref="B14:B17"/>
    <mergeCell ref="C42:C45"/>
    <mergeCell ref="C50:C53"/>
    <mergeCell ref="C46:C49"/>
    <mergeCell ref="B50:B53"/>
    <mergeCell ref="B46:B49"/>
    <mergeCell ref="B42:B45"/>
    <mergeCell ref="A6:B6"/>
    <mergeCell ref="C38:C41"/>
    <mergeCell ref="C34:C37"/>
    <mergeCell ref="B38:B41"/>
    <mergeCell ref="B34:B37"/>
    <mergeCell ref="B30:B33"/>
    <mergeCell ref="B7:D7"/>
    <mergeCell ref="B26:B29"/>
    <mergeCell ref="B22:B25"/>
    <mergeCell ref="C30:C33"/>
    <mergeCell ref="C10:C13"/>
    <mergeCell ref="C14:C17"/>
    <mergeCell ref="C18:C21"/>
    <mergeCell ref="C22:C25"/>
    <mergeCell ref="C26:C29"/>
    <mergeCell ref="B18:B21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4F202DCA-169E-4A90-A901-BA8087C7225D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00DB-424A-41EA-92E2-6880C9FAFF82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L1" s="4"/>
    </row>
    <row r="2" spans="1:24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840</v>
      </c>
    </row>
    <row r="3" spans="1:24" s="5" customFormat="1" ht="29.25" customHeight="1" x14ac:dyDescent="0.25">
      <c r="A3" s="22"/>
      <c r="B3" s="22"/>
      <c r="C3" s="22"/>
      <c r="D3" s="27" t="s">
        <v>2</v>
      </c>
      <c r="E3" s="110" t="s">
        <v>55</v>
      </c>
      <c r="F3" s="111"/>
      <c r="G3" s="110" t="s">
        <v>55</v>
      </c>
      <c r="H3" s="111"/>
      <c r="I3" s="110" t="s">
        <v>61</v>
      </c>
      <c r="J3" s="111"/>
      <c r="K3" s="110" t="s">
        <v>74</v>
      </c>
      <c r="L3" s="111"/>
    </row>
    <row r="4" spans="1:24" s="5" customFormat="1" ht="15.6" customHeight="1" x14ac:dyDescent="0.25">
      <c r="A4" s="22"/>
      <c r="B4" s="28" t="s">
        <v>42</v>
      </c>
      <c r="C4" s="22"/>
      <c r="D4" s="27" t="s">
        <v>38</v>
      </c>
      <c r="E4" s="112" t="s">
        <v>56</v>
      </c>
      <c r="F4" s="113"/>
      <c r="G4" s="112" t="s">
        <v>56</v>
      </c>
      <c r="H4" s="113"/>
      <c r="I4" s="112" t="s">
        <v>62</v>
      </c>
      <c r="J4" s="113"/>
      <c r="K4" s="112" t="s">
        <v>75</v>
      </c>
      <c r="L4" s="113"/>
    </row>
    <row r="5" spans="1:24" s="5" customFormat="1" ht="20.25" customHeight="1" x14ac:dyDescent="0.25">
      <c r="A5" s="22"/>
      <c r="B5" s="22"/>
      <c r="C5" s="22"/>
      <c r="D5" s="27" t="s">
        <v>39</v>
      </c>
      <c r="E5" s="110" t="s">
        <v>55</v>
      </c>
      <c r="F5" s="111"/>
      <c r="G5" s="110" t="s">
        <v>55</v>
      </c>
      <c r="H5" s="111"/>
      <c r="I5" s="110" t="s">
        <v>66</v>
      </c>
      <c r="J5" s="111"/>
      <c r="K5" s="110" t="s">
        <v>74</v>
      </c>
      <c r="L5" s="111"/>
    </row>
    <row r="6" spans="1:24" s="5" customFormat="1" ht="29.25" customHeight="1" thickBot="1" x14ac:dyDescent="0.3">
      <c r="A6" s="104" t="s">
        <v>23</v>
      </c>
      <c r="B6" s="104"/>
      <c r="C6" s="22"/>
      <c r="D6" s="27" t="s">
        <v>40</v>
      </c>
      <c r="E6" s="114" t="s">
        <v>57</v>
      </c>
      <c r="F6" s="115"/>
      <c r="G6" s="114" t="s">
        <v>57</v>
      </c>
      <c r="H6" s="115"/>
      <c r="I6" s="114" t="s">
        <v>67</v>
      </c>
      <c r="J6" s="115"/>
      <c r="K6" s="110" t="s">
        <v>76</v>
      </c>
      <c r="L6" s="111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4"/>
      <c r="N7" s="4"/>
      <c r="O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7"/>
      <c r="L8" s="67" t="s">
        <v>210</v>
      </c>
      <c r="M8" s="4"/>
      <c r="N8" s="4"/>
      <c r="O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129</v>
      </c>
      <c r="F9" s="58"/>
      <c r="G9" s="58" t="s">
        <v>130</v>
      </c>
      <c r="H9" s="58"/>
      <c r="I9" s="58" t="s">
        <v>129</v>
      </c>
      <c r="J9" s="58"/>
      <c r="K9" s="58" t="s">
        <v>115</v>
      </c>
      <c r="L9" s="66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205</v>
      </c>
      <c r="F14" s="17">
        <f>IF(E14="","",E14*Adjustment!$H$12+Adjustment!$H$12*Adjustment!$I$12)</f>
        <v>0</v>
      </c>
      <c r="G14" s="17">
        <v>238</v>
      </c>
      <c r="H14" s="17">
        <f>IF(G14="","",G14*Adjustment!$H$12+Adjustment!$H$12*Adjustment!$I$12)</f>
        <v>0</v>
      </c>
      <c r="I14" s="29">
        <v>512.5</v>
      </c>
      <c r="J14" s="17">
        <f>IF(I14="","",I14*Adjustment!$H$12+Adjustment!$H$12*Adjustment!$I$12)</f>
        <v>0</v>
      </c>
      <c r="K14" s="17">
        <v>315</v>
      </c>
      <c r="L14" s="17">
        <f>IF(K14="","",K14*Adjustment!$H$12+Adjustment!$H$12*Adjustment!$I$12)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195</v>
      </c>
      <c r="F15" s="17">
        <f>IF(E15="","",E15*Adjustment!$H$13+Adjustment!$H$13*Adjustment!$I$12)</f>
        <v>0</v>
      </c>
      <c r="G15" s="17">
        <v>228</v>
      </c>
      <c r="H15" s="17">
        <f>IF(G15="","",G15*Adjustment!$H$13+Adjustment!$H$13*Adjustment!$I$12)</f>
        <v>0</v>
      </c>
      <c r="I15" s="29">
        <v>366.67</v>
      </c>
      <c r="J15" s="17">
        <f>IF(I15="","",I15*Adjustment!$H$13+Adjustment!$H$13*Adjustment!$I$12)</f>
        <v>0</v>
      </c>
      <c r="K15" s="17">
        <v>260</v>
      </c>
      <c r="L15" s="17">
        <f>IF(K15="","",K15*Adjustment!$H$13+Adjustment!$H$13*Adjustment!$I$12)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185</v>
      </c>
      <c r="F16" s="17">
        <f>IF(E16="","",E16*Adjustment!$H$14+Adjustment!$H$14*Adjustment!$I$12)</f>
        <v>0</v>
      </c>
      <c r="G16" s="17">
        <v>218</v>
      </c>
      <c r="H16" s="17">
        <f>IF(G16="","",G16*Adjustment!$H$14+Adjustment!$H$14*Adjustment!$I$12)</f>
        <v>0</v>
      </c>
      <c r="I16" s="29">
        <v>293.75</v>
      </c>
      <c r="J16" s="17">
        <f>IF(I16="","",I16*Adjustment!$H$14+Adjustment!$H$14*Adjustment!$I$12)</f>
        <v>0</v>
      </c>
      <c r="K16" s="17">
        <v>210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175</v>
      </c>
      <c r="F17" s="17">
        <f>IF(E17="","",E17*Adjustment!$H$15+Adjustment!$H$15*Adjustment!$I$12)</f>
        <v>0</v>
      </c>
      <c r="G17" s="17">
        <v>208</v>
      </c>
      <c r="H17" s="17">
        <f>IF(G17="","",G17*Adjustment!$H$15+Adjustment!$H$15*Adjustment!$I$12)</f>
        <v>0</v>
      </c>
      <c r="I17" s="29">
        <v>250</v>
      </c>
      <c r="J17" s="17">
        <f>IF(I17="","",I17*Adjustment!$H$15+Adjustment!$H$15*Adjustment!$I$12)</f>
        <v>0</v>
      </c>
      <c r="K17" s="17">
        <v>205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29"/>
      <c r="J18" s="17" t="str">
        <f>IF(I18="","",I18*Adjustment!$H$16+Adjustment!$H$16*Adjustment!$I$12)</f>
        <v/>
      </c>
      <c r="K18" s="17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29"/>
      <c r="J19" s="17" t="str">
        <f>IF(I19="","",I19*Adjustment!$H$17+Adjustment!$H$17*Adjustment!$I$12)</f>
        <v/>
      </c>
      <c r="K19" s="17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29"/>
      <c r="J20" s="17" t="str">
        <f>IF(I20="","",I20*Adjustment!$H$18+Adjustment!$H$18*Adjustment!$I$12)</f>
        <v/>
      </c>
      <c r="K20" s="17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29"/>
      <c r="J21" s="17" t="str">
        <f>IF(I21="","",I21*Adjustment!$H$19+Adjustment!$H$19*Adjustment!$I$12)</f>
        <v/>
      </c>
      <c r="K21" s="17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29"/>
      <c r="J22" s="17" t="str">
        <f>IF(I22="","",I22*Adjustment!$H$20+Adjustment!$H$20*Adjustment!$I$12)</f>
        <v/>
      </c>
      <c r="K22" s="17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29"/>
      <c r="J23" s="17" t="str">
        <f>IF(I23="","",I23*Adjustment!$H$21+Adjustment!$H$21*Adjustment!$I$12)</f>
        <v/>
      </c>
      <c r="K23" s="17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29"/>
      <c r="J24" s="17" t="str">
        <f>IF(I24="","",I24*Adjustment!$H$22+Adjustment!$H$22*Adjustment!$I$12)</f>
        <v/>
      </c>
      <c r="K24" s="17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29"/>
      <c r="J25" s="17" t="str">
        <f>IF(I25="","",I25*Adjustment!$H$23+Adjustment!$H$23*Adjustment!$I$12)</f>
        <v/>
      </c>
      <c r="K25" s="17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250</v>
      </c>
      <c r="F26" s="17">
        <f>IF(E26="","",E26*Adjustment!$H$24+Adjustment!$H$24*Adjustment!$I$12)</f>
        <v>0</v>
      </c>
      <c r="G26" s="17">
        <v>283</v>
      </c>
      <c r="H26" s="17">
        <f>IF(G26="","",G26*Adjustment!$H$24+Adjustment!$H$24*Adjustment!$I$12)</f>
        <v>0</v>
      </c>
      <c r="I26" s="29">
        <v>522.5</v>
      </c>
      <c r="J26" s="17">
        <f>IF(I26="","",I26*Adjustment!$H$24+Adjustment!$H$24*Adjustment!$I$12)</f>
        <v>0</v>
      </c>
      <c r="K26" s="17">
        <v>500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240</v>
      </c>
      <c r="F27" s="17">
        <f>IF(E27="","",E27*Adjustment!$H$25+Adjustment!$H$25*Adjustment!$I$12)</f>
        <v>0</v>
      </c>
      <c r="G27" s="17">
        <v>273</v>
      </c>
      <c r="H27" s="17">
        <f>IF(G27="","",G27*Adjustment!$H$25+Adjustment!$H$25*Adjustment!$I$12)</f>
        <v>0</v>
      </c>
      <c r="I27" s="29">
        <v>376.67</v>
      </c>
      <c r="J27" s="17">
        <f>IF(I27="","",I27*Adjustment!$H$25+Adjustment!$H$25*Adjustment!$I$12)</f>
        <v>0</v>
      </c>
      <c r="K27" s="17">
        <v>450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230</v>
      </c>
      <c r="F28" s="17">
        <f>IF(E28="","",E28*Adjustment!$H$26+Adjustment!$H$26*Adjustment!$I$12)</f>
        <v>0</v>
      </c>
      <c r="G28" s="17">
        <v>263</v>
      </c>
      <c r="H28" s="17">
        <f>IF(G28="","",G28*Adjustment!$H$26+Adjustment!$H$26*Adjustment!$I$12)</f>
        <v>0</v>
      </c>
      <c r="I28" s="29">
        <v>303.75</v>
      </c>
      <c r="J28" s="17">
        <f>IF(I28="","",I28*Adjustment!$H$26+Adjustment!$H$26*Adjustment!$I$12)</f>
        <v>0</v>
      </c>
      <c r="K28" s="17">
        <v>400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220</v>
      </c>
      <c r="F29" s="17">
        <f>IF(E29="","",E29*Adjustment!$H$27+Adjustment!$H$27*Adjustment!$I$12)</f>
        <v>0</v>
      </c>
      <c r="G29" s="17">
        <v>253</v>
      </c>
      <c r="H29" s="17">
        <f>IF(G29="","",G29*Adjustment!$H$27+Adjustment!$H$27*Adjustment!$I$12)</f>
        <v>0</v>
      </c>
      <c r="I29" s="29">
        <v>260</v>
      </c>
      <c r="J29" s="17">
        <f>IF(I29="","",I29*Adjustment!$H$27+Adjustment!$H$27*Adjustment!$I$12)</f>
        <v>0</v>
      </c>
      <c r="K29" s="17">
        <v>350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220</v>
      </c>
      <c r="F30" s="17">
        <f>IF(E30="","",E30*Adjustment!$H$28+Adjustment!$H$28*Adjustment!$I$12)</f>
        <v>0</v>
      </c>
      <c r="G30" s="17">
        <v>253</v>
      </c>
      <c r="H30" s="17">
        <f>IF(G30="","",G30*Adjustment!$H$28+Adjustment!$H$28*Adjustment!$I$12)</f>
        <v>0</v>
      </c>
      <c r="I30" s="29">
        <v>522.5</v>
      </c>
      <c r="J30" s="17">
        <f>IF(I30="","",I30*Adjustment!$H$28+Adjustment!$H$28*Adjustment!$I$12)</f>
        <v>0</v>
      </c>
      <c r="K30" s="17">
        <v>325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210</v>
      </c>
      <c r="F31" s="17">
        <f>IF(E31="","",E31*Adjustment!$H$29+Adjustment!$H$29*Adjustment!$I$12)</f>
        <v>0</v>
      </c>
      <c r="G31" s="17">
        <v>243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17">
        <v>275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200</v>
      </c>
      <c r="F32" s="17">
        <f>IF(E32="","",E32*Adjustment!$H$30+Adjustment!$H$30*Adjustment!$I$12)</f>
        <v>0</v>
      </c>
      <c r="G32" s="17">
        <v>233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17">
        <v>225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190</v>
      </c>
      <c r="F33" s="17">
        <f>IF(E33="","",E33*Adjustment!$H$31+Adjustment!$H$31*Adjustment!$I$12)</f>
        <v>0</v>
      </c>
      <c r="G33" s="17">
        <v>223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220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17"/>
      <c r="L34" s="17" t="str">
        <f>IF(K34="","",K34*Adjustment!$H$32+Adjustment!$H$32*Adjustment!$I$12)</f>
        <v/>
      </c>
    </row>
    <row r="35" spans="1:12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17"/>
      <c r="L35" s="17" t="str">
        <f>IF(K35="","",K35*Adjustment!$H$33+Adjustment!$H$33*Adjustment!$I$12)</f>
        <v/>
      </c>
    </row>
    <row r="36" spans="1:12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17"/>
      <c r="L36" s="17" t="str">
        <f>IF(K36="","",K36*Adjustment!$H$34+Adjustment!$H$34*Adjustment!$I$12)</f>
        <v/>
      </c>
    </row>
    <row r="37" spans="1:12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29">
        <v>270</v>
      </c>
      <c r="J37" s="17">
        <f>IF(I37="","",I37*Adjustment!$H$35+Adjustment!$H$35*Adjustment!$I$12)</f>
        <v>0</v>
      </c>
      <c r="K37" s="17"/>
      <c r="L37" s="17" t="str">
        <f>IF(K37="","",K37*Adjustment!$H$35+Adjustment!$H$35*Adjustment!$I$12)</f>
        <v/>
      </c>
    </row>
    <row r="38" spans="1:12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17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17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17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29">
        <v>199</v>
      </c>
      <c r="J41" s="17">
        <f>IF(I41="","",I41*Adjustment!$H$39+Adjustment!$H$39*Adjustment!$I$12)</f>
        <v>0</v>
      </c>
      <c r="K41" s="17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17"/>
      <c r="L42" s="17" t="str">
        <f>IF(K42="","",K42*Adjustment!$H$40+Adjustment!$H$40*Adjustment!$I$12)</f>
        <v/>
      </c>
    </row>
    <row r="43" spans="1:12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17"/>
      <c r="L43" s="17" t="str">
        <f>IF(K43="","",K43*Adjustment!$H$41+Adjustment!$H$41*Adjustment!$I$12)</f>
        <v/>
      </c>
    </row>
    <row r="44" spans="1:12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17"/>
      <c r="L44" s="17" t="str">
        <f>IF(K44="","",K44*Adjustment!$H$42+Adjustment!$H$42*Adjustment!$I$12)</f>
        <v/>
      </c>
    </row>
    <row r="45" spans="1:12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29">
        <v>199</v>
      </c>
      <c r="J45" s="17">
        <f>IF(I45="","",I45*Adjustment!$H$43+Adjustment!$H$43*Adjustment!$I$12)</f>
        <v>0</v>
      </c>
      <c r="K45" s="17"/>
      <c r="L45" s="17" t="str">
        <f>IF(K45="","",K45*Adjustment!$H$43+Adjustment!$H$43*Adjustment!$I$12)</f>
        <v/>
      </c>
    </row>
    <row r="46" spans="1:12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29"/>
      <c r="J46" s="17" t="str">
        <f>IF(I46="","",I46*Adjustment!$H$44+Adjustment!$H$44*Adjustment!$I$12)</f>
        <v/>
      </c>
      <c r="K46" s="17"/>
      <c r="L46" s="17" t="str">
        <f>IF(K46="","",K46*Adjustment!$H$44+Adjustment!$H$44*Adjustment!$I$12)</f>
        <v/>
      </c>
    </row>
    <row r="47" spans="1:12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29"/>
      <c r="J47" s="17" t="str">
        <f>IF(I47="","",I47*Adjustment!$H$45+Adjustment!$H$45*Adjustment!$I$12)</f>
        <v/>
      </c>
      <c r="K47" s="17"/>
      <c r="L47" s="17" t="str">
        <f>IF(K47="","",K47*Adjustment!$H$45+Adjustment!$H$45*Adjustment!$I$12)</f>
        <v/>
      </c>
    </row>
    <row r="48" spans="1:12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29"/>
      <c r="J48" s="17" t="str">
        <f>IF(I48="","",I48*Adjustment!$H$46+Adjustment!$H$46*Adjustment!$I$12)</f>
        <v/>
      </c>
      <c r="K48" s="17"/>
      <c r="L48" s="17" t="str">
        <f>IF(K48="","",K48*Adjustment!$H$46+Adjustment!$H$46*Adjustment!$I$12)</f>
        <v/>
      </c>
    </row>
    <row r="49" spans="1:12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29"/>
      <c r="J49" s="17" t="str">
        <f>IF(I49="","",I49*Adjustment!$H$47+Adjustment!$H$47*Adjustment!$I$12)</f>
        <v/>
      </c>
      <c r="K49" s="17"/>
      <c r="L49" s="17" t="str">
        <f>IF(K49="","",K49*Adjustment!$H$47+Adjustment!$H$47*Adjustment!$I$12)</f>
        <v/>
      </c>
    </row>
    <row r="50" spans="1:1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29">
        <v>461.5</v>
      </c>
      <c r="J50" s="17">
        <f>IF(I50="","",I50*Adjustment!$H$48)</f>
        <v>0</v>
      </c>
      <c r="K50" s="17">
        <v>305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7"/>
      <c r="C51" s="106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29">
        <v>315.67</v>
      </c>
      <c r="J51" s="17">
        <f>IF(I51="","",I51*Adjustment!$H$49)</f>
        <v>0</v>
      </c>
      <c r="K51" s="17">
        <v>255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7"/>
      <c r="C52" s="106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29">
        <v>242.75</v>
      </c>
      <c r="J52" s="17">
        <f>IF(I52="","",I52*Adjustment!$H$50)</f>
        <v>0</v>
      </c>
      <c r="K52" s="17">
        <v>205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7"/>
      <c r="C53" s="106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29">
        <v>199</v>
      </c>
      <c r="J53" s="17">
        <f>IF(I53="","",I53*Adjustment!$H$51)</f>
        <v>0</v>
      </c>
      <c r="K53" s="17">
        <v>200</v>
      </c>
      <c r="L53" s="17">
        <f>IF(K53="","",K53*Adjustment!$H$51)</f>
        <v>0</v>
      </c>
    </row>
    <row r="54" spans="1:1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29"/>
      <c r="J54" s="17" t="str">
        <f>IF(I54="","",I54*$J$7)</f>
        <v/>
      </c>
      <c r="K54" s="17">
        <v>12</v>
      </c>
      <c r="L54" s="17">
        <f>IF(K54="","",K54*$L$7)</f>
        <v>840</v>
      </c>
    </row>
    <row r="55" spans="1:1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29">
        <v>1.5</v>
      </c>
      <c r="J55" s="17">
        <f>IF(I55="","",I55*Adjustment!$H$53)</f>
        <v>0</v>
      </c>
      <c r="K55" s="17">
        <v>2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29"/>
      <c r="J56" s="17" t="str">
        <f>IF(I56="","",I56*Adjustment!$H$54)</f>
        <v/>
      </c>
      <c r="K56" s="17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17">
        <v>25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29">
        <v>50</v>
      </c>
      <c r="J58" s="17">
        <f>IF(I58="","",I58*Adjustment!$H$56)</f>
        <v>0</v>
      </c>
      <c r="K58" s="17">
        <v>8.25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29">
        <v>15</v>
      </c>
      <c r="J59" s="17">
        <f>IF(I59="","",I59*Adjustment!$H$57)</f>
        <v>0</v>
      </c>
      <c r="K59" s="17">
        <v>4.9000000000000004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29"/>
      <c r="J60" s="17" t="str">
        <f>IF(I60="","",I60*Adjustment!$H$58)</f>
        <v/>
      </c>
      <c r="K60" s="17"/>
      <c r="L60" s="17" t="str">
        <f>IF(K60="","",K60*Adjustment!$H$58)</f>
        <v/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29">
        <v>15</v>
      </c>
      <c r="J61" s="17">
        <f>IF(I61="","",I61*Adjustment!$H$59)</f>
        <v>0</v>
      </c>
      <c r="K61" s="17">
        <v>25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29">
        <v>15</v>
      </c>
      <c r="J62" s="17">
        <f>IF(I62="","",I62*Adjustment!$H$60)</f>
        <v>0</v>
      </c>
      <c r="K62" s="17">
        <v>10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29">
        <v>15</v>
      </c>
      <c r="J63" s="17">
        <f>IF(I63="","",I63*Adjustment!$H$61)</f>
        <v>0</v>
      </c>
      <c r="K63" s="17">
        <v>8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29">
        <v>15</v>
      </c>
      <c r="J64" s="17">
        <f>IF(I64="","",I64*Adjustment!$H$62)</f>
        <v>0</v>
      </c>
      <c r="K64" s="17">
        <v>15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29">
        <v>1.7</v>
      </c>
      <c r="J65" s="17">
        <f>IF(I65="","",I65*Adjustment!$H$63)</f>
        <v>0</v>
      </c>
      <c r="K65" s="17">
        <v>3</v>
      </c>
      <c r="L65" s="17">
        <f>IF(K65="","",K65*Adjustment!$H$63)</f>
        <v>0</v>
      </c>
    </row>
    <row r="66" spans="1:12" x14ac:dyDescent="0.2">
      <c r="I66" s="33"/>
      <c r="J66" s="33"/>
    </row>
  </sheetData>
  <mergeCells count="40">
    <mergeCell ref="K5:L5"/>
    <mergeCell ref="I5:J5"/>
    <mergeCell ref="G5:H5"/>
    <mergeCell ref="E5:F5"/>
    <mergeCell ref="E6:F6"/>
    <mergeCell ref="G6:H6"/>
    <mergeCell ref="I6:J6"/>
    <mergeCell ref="K6:L6"/>
    <mergeCell ref="K3:L3"/>
    <mergeCell ref="I3:J3"/>
    <mergeCell ref="G3:H3"/>
    <mergeCell ref="E3:F3"/>
    <mergeCell ref="E4:F4"/>
    <mergeCell ref="G4:H4"/>
    <mergeCell ref="I4:J4"/>
    <mergeCell ref="K4:L4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C859DF18-7810-43F1-B264-4248A6A497A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670-6B9C-4B4B-97BD-51DED30DAA86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5" customFormat="1" ht="10.5" customHeight="1" x14ac:dyDescent="0.2">
      <c r="C1" s="3"/>
      <c r="P1" s="4"/>
      <c r="Q1" s="4"/>
      <c r="R1" s="4"/>
      <c r="S1" s="4"/>
      <c r="T1" s="4"/>
      <c r="U1" s="4"/>
      <c r="V1" s="4"/>
      <c r="W1" s="4"/>
    </row>
    <row r="2" spans="1:24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2090</v>
      </c>
      <c r="G2" s="50"/>
      <c r="H2" s="53">
        <f>SUM(H10:H65)</f>
        <v>1341</v>
      </c>
      <c r="I2" s="50"/>
      <c r="J2" s="53">
        <f>SUM(J10:J65)</f>
        <v>1392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20.25" customHeight="1" x14ac:dyDescent="0.2">
      <c r="A3" s="22"/>
      <c r="B3" s="22"/>
      <c r="C3" s="22"/>
      <c r="D3" s="27" t="s">
        <v>2</v>
      </c>
      <c r="E3" s="110" t="s">
        <v>81</v>
      </c>
      <c r="F3" s="111"/>
      <c r="G3" s="110" t="s">
        <v>81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4"/>
      <c r="R3" s="4"/>
      <c r="S3" s="4"/>
      <c r="T3" s="4"/>
      <c r="U3" s="4"/>
      <c r="V3" s="4"/>
      <c r="W3" s="4"/>
    </row>
    <row r="4" spans="1:24" s="5" customFormat="1" x14ac:dyDescent="0.2">
      <c r="A4" s="22"/>
      <c r="B4" s="28" t="s">
        <v>43</v>
      </c>
      <c r="C4" s="22"/>
      <c r="D4" s="27" t="s">
        <v>38</v>
      </c>
      <c r="E4" s="112" t="s">
        <v>82</v>
      </c>
      <c r="F4" s="113"/>
      <c r="G4" s="112" t="s">
        <v>82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4"/>
      <c r="R4" s="4"/>
      <c r="S4" s="4"/>
      <c r="T4" s="4"/>
      <c r="U4" s="4"/>
      <c r="V4" s="4"/>
      <c r="W4" s="4"/>
    </row>
    <row r="5" spans="1:24" s="5" customFormat="1" ht="29.25" customHeight="1" x14ac:dyDescent="0.2">
      <c r="A5" s="22"/>
      <c r="B5" s="22"/>
      <c r="C5" s="22"/>
      <c r="D5" s="27" t="s">
        <v>39</v>
      </c>
      <c r="E5" s="110" t="s">
        <v>84</v>
      </c>
      <c r="F5" s="111"/>
      <c r="G5" s="110" t="s">
        <v>85</v>
      </c>
      <c r="H5" s="111"/>
      <c r="I5" s="110" t="s">
        <v>86</v>
      </c>
      <c r="J5" s="111"/>
      <c r="K5" s="110" t="s">
        <v>84</v>
      </c>
      <c r="L5" s="111"/>
      <c r="M5" s="110" t="s">
        <v>85</v>
      </c>
      <c r="N5" s="111"/>
      <c r="O5" s="110" t="s">
        <v>85</v>
      </c>
      <c r="P5" s="111"/>
      <c r="Q5" s="4"/>
      <c r="R5" s="4"/>
      <c r="S5" s="4"/>
      <c r="T5" s="4"/>
      <c r="U5" s="4"/>
      <c r="V5" s="4"/>
      <c r="W5" s="4"/>
    </row>
    <row r="6" spans="1:24" s="5" customFormat="1" ht="78" customHeight="1" thickBot="1" x14ac:dyDescent="0.3">
      <c r="A6" s="104" t="s">
        <v>23</v>
      </c>
      <c r="B6" s="104"/>
      <c r="C6" s="22"/>
      <c r="D6" s="27" t="s">
        <v>40</v>
      </c>
      <c r="E6" s="110" t="s">
        <v>131</v>
      </c>
      <c r="F6" s="111"/>
      <c r="G6" s="110" t="s">
        <v>97</v>
      </c>
      <c r="H6" s="111"/>
      <c r="I6" s="110" t="s">
        <v>132</v>
      </c>
      <c r="J6" s="111"/>
      <c r="K6" s="110" t="s">
        <v>131</v>
      </c>
      <c r="L6" s="111"/>
      <c r="M6" s="110" t="s">
        <v>97</v>
      </c>
      <c r="N6" s="111"/>
      <c r="O6" s="110" t="s">
        <v>97</v>
      </c>
      <c r="P6" s="111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5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133</v>
      </c>
      <c r="F9" s="58"/>
      <c r="G9" s="58" t="s">
        <v>134</v>
      </c>
      <c r="H9" s="58"/>
      <c r="I9" s="58" t="s">
        <v>135</v>
      </c>
      <c r="J9" s="58"/>
      <c r="K9" s="58" t="s">
        <v>136</v>
      </c>
      <c r="L9" s="58"/>
      <c r="M9" s="58" t="s">
        <v>137</v>
      </c>
      <c r="N9" s="58"/>
      <c r="O9" s="58" t="s">
        <v>138</v>
      </c>
      <c r="P9" s="73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31">
        <v>483</v>
      </c>
      <c r="F10" s="17">
        <f>IF(E10="","",E10*Adjustment!$H$8+Adjustment!$H$8*Adjustment!$I$12)</f>
        <v>0</v>
      </c>
      <c r="G10" s="31">
        <v>411</v>
      </c>
      <c r="H10" s="17">
        <f>IF(G10="","",G10*Adjustment!$H$8+Adjustment!$H$8*Adjustment!$I$12)</f>
        <v>0</v>
      </c>
      <c r="I10" s="31">
        <v>411</v>
      </c>
      <c r="J10" s="17">
        <f>IF(I10="","",I10*Adjustment!$H$8+Adjustment!$H$8*Adjustment!$I$12)</f>
        <v>0</v>
      </c>
      <c r="K10" s="30">
        <v>424</v>
      </c>
      <c r="L10" s="17">
        <f>IF(K10="","",K10*Adjustment!$H$8+Adjustment!$H$8*Adjustment!$I$12)</f>
        <v>0</v>
      </c>
      <c r="M10" s="30">
        <v>418</v>
      </c>
      <c r="N10" s="17">
        <f>IF(M10="","",M10*Adjustment!$H$8+Adjustment!$H$8*Adjustment!$I$12)</f>
        <v>0</v>
      </c>
      <c r="O10" s="31">
        <v>405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7"/>
      <c r="C11" s="106"/>
      <c r="D11" s="23" t="s">
        <v>6</v>
      </c>
      <c r="E11" s="31">
        <v>408</v>
      </c>
      <c r="F11" s="17">
        <f>IF(E11="","",E11*Adjustment!$H$9+Adjustment!$H$9*Adjustment!$I$12)</f>
        <v>0</v>
      </c>
      <c r="G11" s="31">
        <v>336</v>
      </c>
      <c r="H11" s="17">
        <f>IF(G11="","",G11*Adjustment!$H$9+Adjustment!$H$9*Adjustment!$I$12)</f>
        <v>0</v>
      </c>
      <c r="I11" s="31">
        <v>336</v>
      </c>
      <c r="J11" s="17">
        <f>IF(I11="","",I11*Adjustment!$H$9+Adjustment!$H$9*Adjustment!$I$12)</f>
        <v>0</v>
      </c>
      <c r="K11" s="30">
        <v>349</v>
      </c>
      <c r="L11" s="17">
        <f>IF(K11="","",K11*Adjustment!$H$9+Adjustment!$H$9*Adjustment!$I$12)</f>
        <v>0</v>
      </c>
      <c r="M11" s="30">
        <v>343</v>
      </c>
      <c r="N11" s="17">
        <f>IF(M11="","",M11*Adjustment!$H$9+Adjustment!$H$9*Adjustment!$I$12)</f>
        <v>0</v>
      </c>
      <c r="O11" s="31">
        <v>330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7"/>
      <c r="C12" s="106"/>
      <c r="D12" s="23" t="s">
        <v>7</v>
      </c>
      <c r="E12" s="31">
        <v>333</v>
      </c>
      <c r="F12" s="17">
        <f>IF(E12="","",E12*Adjustment!$H$10+Adjustment!$H$10*Adjustment!$I$12)</f>
        <v>0</v>
      </c>
      <c r="G12" s="31">
        <v>261</v>
      </c>
      <c r="H12" s="17">
        <f>IF(G12="","",G12*Adjustment!$H$10+Adjustment!$H$10*Adjustment!$I$12)</f>
        <v>0</v>
      </c>
      <c r="I12" s="31">
        <v>261</v>
      </c>
      <c r="J12" s="17">
        <f>IF(I12="","",I12*Adjustment!$H$10+Adjustment!$H$10*Adjustment!$I$12)</f>
        <v>0</v>
      </c>
      <c r="K12" s="30">
        <v>274</v>
      </c>
      <c r="L12" s="17">
        <f>IF(K12="","",K12*Adjustment!$H$10+Adjustment!$H$10*Adjustment!$I$12)</f>
        <v>0</v>
      </c>
      <c r="M12" s="30">
        <v>268</v>
      </c>
      <c r="N12" s="17">
        <f>IF(M12="","",M12*Adjustment!$H$10+Adjustment!$H$10*Adjustment!$I$12)</f>
        <v>0</v>
      </c>
      <c r="O12" s="31">
        <v>255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7"/>
      <c r="C13" s="106"/>
      <c r="D13" s="23" t="s">
        <v>8</v>
      </c>
      <c r="E13" s="31">
        <v>258</v>
      </c>
      <c r="F13" s="17">
        <f>IF(E13="","",E13*Adjustment!$H$11+Adjustment!$H$11*Adjustment!$I$12)</f>
        <v>0</v>
      </c>
      <c r="G13" s="31">
        <v>186</v>
      </c>
      <c r="H13" s="17">
        <f>IF(G13="","",G13*Adjustment!$H$11+Adjustment!$H$11*Adjustment!$I$12)</f>
        <v>0</v>
      </c>
      <c r="I13" s="31">
        <v>186</v>
      </c>
      <c r="J13" s="17">
        <f>IF(I13="","",I13*Adjustment!$H$11+Adjustment!$H$11*Adjustment!$I$12)</f>
        <v>0</v>
      </c>
      <c r="K13" s="30">
        <v>199</v>
      </c>
      <c r="L13" s="17">
        <f>IF(K13="","",K13*Adjustment!$H$11+Adjustment!$H$11*Adjustment!$I$12)</f>
        <v>0</v>
      </c>
      <c r="M13" s="30">
        <v>193</v>
      </c>
      <c r="N13" s="17">
        <f>IF(M13="","",M13*Adjustment!$H$11+Adjustment!$H$11*Adjustment!$I$12)</f>
        <v>0</v>
      </c>
      <c r="O13" s="31">
        <v>180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31">
        <v>465</v>
      </c>
      <c r="F14" s="17">
        <f>IF(E14="","",E14*Adjustment!$H$12+Adjustment!$H$12*Adjustment!$I$12)</f>
        <v>0</v>
      </c>
      <c r="G14" s="31">
        <v>393</v>
      </c>
      <c r="H14" s="17">
        <f>IF(G14="","",G14*Adjustment!$H$12+Adjustment!$H$12*Adjustment!$I$12)</f>
        <v>0</v>
      </c>
      <c r="I14" s="31">
        <v>393</v>
      </c>
      <c r="J14" s="17">
        <f>IF(I14="","",I14*Adjustment!$H$12+Adjustment!$H$12*Adjustment!$I$12)</f>
        <v>0</v>
      </c>
      <c r="K14" s="30">
        <v>404</v>
      </c>
      <c r="L14" s="17">
        <f>IF(K14="","",K14*Adjustment!$H$12+Adjustment!$H$12*Adjustment!$I$12)</f>
        <v>0</v>
      </c>
      <c r="M14" s="30">
        <v>398</v>
      </c>
      <c r="N14" s="17">
        <f>IF(M14="","",M14*Adjustment!$H$12+Adjustment!$H$12*Adjustment!$I$12)</f>
        <v>0</v>
      </c>
      <c r="O14" s="31">
        <v>388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31">
        <v>390</v>
      </c>
      <c r="F15" s="17">
        <f>IF(E15="","",E15*Adjustment!$H$13+Adjustment!$H$13*Adjustment!$I$12)</f>
        <v>0</v>
      </c>
      <c r="G15" s="31">
        <v>318</v>
      </c>
      <c r="H15" s="17">
        <f>IF(G15="","",G15*Adjustment!$H$13+Adjustment!$H$13*Adjustment!$I$12)</f>
        <v>0</v>
      </c>
      <c r="I15" s="31">
        <v>318</v>
      </c>
      <c r="J15" s="17">
        <f>IF(I15="","",I15*Adjustment!$H$13+Adjustment!$H$13*Adjustment!$I$12)</f>
        <v>0</v>
      </c>
      <c r="K15" s="30">
        <v>329</v>
      </c>
      <c r="L15" s="17">
        <f>IF(K15="","",K15*Adjustment!$H$13+Adjustment!$H$13*Adjustment!$I$12)</f>
        <v>0</v>
      </c>
      <c r="M15" s="30">
        <v>323</v>
      </c>
      <c r="N15" s="17">
        <f>IF(M15="","",M15*Adjustment!$H$13+Adjustment!$H$13*Adjustment!$I$12)</f>
        <v>0</v>
      </c>
      <c r="O15" s="31">
        <v>313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31">
        <v>315</v>
      </c>
      <c r="F16" s="17">
        <f>IF(E16="","",E16*Adjustment!$H$14+Adjustment!$H$14*Adjustment!$I$12)</f>
        <v>0</v>
      </c>
      <c r="G16" s="31">
        <v>243</v>
      </c>
      <c r="H16" s="17">
        <f>IF(G16="","",G16*Adjustment!$H$14+Adjustment!$H$14*Adjustment!$I$12)</f>
        <v>0</v>
      </c>
      <c r="I16" s="31">
        <v>243</v>
      </c>
      <c r="J16" s="17">
        <f>IF(I16="","",I16*Adjustment!$H$14+Adjustment!$H$14*Adjustment!$I$12)</f>
        <v>0</v>
      </c>
      <c r="K16" s="30">
        <v>254</v>
      </c>
      <c r="L16" s="17">
        <f>IF(K16="","",K16*Adjustment!$H$14+Adjustment!$H$14*Adjustment!$I$12)</f>
        <v>0</v>
      </c>
      <c r="M16" s="30">
        <v>248</v>
      </c>
      <c r="N16" s="17">
        <f>IF(M16="","",M16*Adjustment!$H$14+Adjustment!$H$14*Adjustment!$I$12)</f>
        <v>0</v>
      </c>
      <c r="O16" s="31">
        <v>238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31">
        <v>240</v>
      </c>
      <c r="F17" s="17">
        <f>IF(E17="","",E17*Adjustment!$H$15+Adjustment!$H$15*Adjustment!$I$12)</f>
        <v>0</v>
      </c>
      <c r="G17" s="31">
        <v>168</v>
      </c>
      <c r="H17" s="17">
        <f>IF(G17="","",G17*Adjustment!$H$15+Adjustment!$H$15*Adjustment!$I$12)</f>
        <v>0</v>
      </c>
      <c r="I17" s="31">
        <v>168</v>
      </c>
      <c r="J17" s="17">
        <f>IF(I17="","",I17*Adjustment!$H$15+Adjustment!$H$15*Adjustment!$I$12)</f>
        <v>0</v>
      </c>
      <c r="K17" s="30">
        <v>179</v>
      </c>
      <c r="L17" s="17">
        <f>IF(K17="","",K17*Adjustment!$H$15+Adjustment!$H$15*Adjustment!$I$12)</f>
        <v>0</v>
      </c>
      <c r="M17" s="30">
        <v>173</v>
      </c>
      <c r="N17" s="17">
        <f>IF(M17="","",M17*Adjustment!$H$15+Adjustment!$H$15*Adjustment!$I$12)</f>
        <v>0</v>
      </c>
      <c r="O17" s="31">
        <v>163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31">
        <v>598</v>
      </c>
      <c r="F26" s="17">
        <f>IF(E26="","",E26*Adjustment!$H$24+Adjustment!$H$24*Adjustment!$I$12)</f>
        <v>0</v>
      </c>
      <c r="G26" s="31">
        <v>534</v>
      </c>
      <c r="H26" s="17">
        <f>IF(G26="","",G26*Adjustment!$H$24+Adjustment!$H$24*Adjustment!$I$12)</f>
        <v>0</v>
      </c>
      <c r="I26" s="31">
        <v>461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0">
        <v>528</v>
      </c>
      <c r="N26" s="17">
        <f>IF(M26="","",M26*Adjustment!$H$24+Adjustment!$H$24*Adjustment!$I$12)</f>
        <v>0</v>
      </c>
      <c r="O26" s="31">
        <v>461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31">
        <v>523</v>
      </c>
      <c r="F27" s="17">
        <f>IF(E27="","",E27*Adjustment!$H$25+Adjustment!$H$25*Adjustment!$I$12)</f>
        <v>0</v>
      </c>
      <c r="G27" s="31">
        <v>459</v>
      </c>
      <c r="H27" s="17">
        <f>IF(G27="","",G27*Adjustment!$H$25+Adjustment!$H$25*Adjustment!$I$12)</f>
        <v>0</v>
      </c>
      <c r="I27" s="31">
        <v>386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0">
        <v>453</v>
      </c>
      <c r="N27" s="17">
        <f>IF(M27="","",M27*Adjustment!$H$25+Adjustment!$H$25*Adjustment!$I$12)</f>
        <v>0</v>
      </c>
      <c r="O27" s="31">
        <v>386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31">
        <v>448</v>
      </c>
      <c r="F28" s="17">
        <f>IF(E28="","",E28*Adjustment!$H$26+Adjustment!$H$26*Adjustment!$I$12)</f>
        <v>0</v>
      </c>
      <c r="G28" s="31">
        <v>384</v>
      </c>
      <c r="H28" s="17">
        <f>IF(G28="","",G28*Adjustment!$H$26+Adjustment!$H$26*Adjustment!$I$12)</f>
        <v>0</v>
      </c>
      <c r="I28" s="31">
        <v>311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0">
        <v>378</v>
      </c>
      <c r="N28" s="17">
        <f>IF(M28="","",M28*Adjustment!$H$26+Adjustment!$H$26*Adjustment!$I$12)</f>
        <v>0</v>
      </c>
      <c r="O28" s="31">
        <v>311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31">
        <v>373</v>
      </c>
      <c r="F29" s="17">
        <f>IF(E29="","",E29*Adjustment!$H$27+Adjustment!$H$27*Adjustment!$I$12)</f>
        <v>0</v>
      </c>
      <c r="G29" s="31">
        <v>309</v>
      </c>
      <c r="H29" s="17">
        <f>IF(G29="","",G29*Adjustment!$H$27+Adjustment!$H$27*Adjustment!$I$12)</f>
        <v>0</v>
      </c>
      <c r="I29" s="31">
        <v>236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0">
        <v>303</v>
      </c>
      <c r="N29" s="17">
        <f>IF(M29="","",M29*Adjustment!$H$27+Adjustment!$H$27*Adjustment!$I$12)</f>
        <v>0</v>
      </c>
      <c r="O29" s="31">
        <v>236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31">
        <v>476</v>
      </c>
      <c r="F30" s="17">
        <f>IF(E30="","",E30*Adjustment!$H$28+Adjustment!$H$28*Adjustment!$I$12)</f>
        <v>0</v>
      </c>
      <c r="G30" s="31">
        <v>405</v>
      </c>
      <c r="H30" s="17">
        <f>IF(G30="","",G30*Adjustment!$H$28+Adjustment!$H$28*Adjustment!$I$12)</f>
        <v>0</v>
      </c>
      <c r="I30" s="31">
        <v>405</v>
      </c>
      <c r="J30" s="17">
        <f>IF(I30="","",I30*Adjustment!$H$28+Adjustment!$H$28*Adjustment!$I$12)</f>
        <v>0</v>
      </c>
      <c r="K30" s="30">
        <v>416</v>
      </c>
      <c r="L30" s="17">
        <f>IF(K30="","",K30*Adjustment!$H$28+Adjustment!$H$28*Adjustment!$I$12)</f>
        <v>0</v>
      </c>
      <c r="M30" s="30">
        <v>413</v>
      </c>
      <c r="N30" s="17">
        <f>IF(M30="","",M30*Adjustment!$H$28+Adjustment!$H$28*Adjustment!$I$12)</f>
        <v>0</v>
      </c>
      <c r="O30" s="31">
        <v>405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31">
        <v>401</v>
      </c>
      <c r="F31" s="17">
        <f>IF(E31="","",E31*Adjustment!$H$29+Adjustment!$H$29*Adjustment!$I$12)</f>
        <v>0</v>
      </c>
      <c r="G31" s="31">
        <v>330</v>
      </c>
      <c r="H31" s="17">
        <f>IF(G31="","",G31*Adjustment!$H$29+Adjustment!$H$29*Adjustment!$I$12)</f>
        <v>0</v>
      </c>
      <c r="I31" s="31">
        <v>330</v>
      </c>
      <c r="J31" s="17">
        <f>IF(I31="","",I31*Adjustment!$H$29+Adjustment!$H$29*Adjustment!$I$12)</f>
        <v>0</v>
      </c>
      <c r="K31" s="30">
        <v>341</v>
      </c>
      <c r="L31" s="17">
        <f>IF(K31="","",K31*Adjustment!$H$29+Adjustment!$H$29*Adjustment!$I$12)</f>
        <v>0</v>
      </c>
      <c r="M31" s="30">
        <v>338</v>
      </c>
      <c r="N31" s="17">
        <f>IF(M31="","",M31*Adjustment!$H$29+Adjustment!$H$29*Adjustment!$I$12)</f>
        <v>0</v>
      </c>
      <c r="O31" s="31">
        <v>330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31">
        <v>326</v>
      </c>
      <c r="F32" s="17">
        <f>IF(E32="","",E32*Adjustment!$H$30+Adjustment!$H$30*Adjustment!$I$12)</f>
        <v>0</v>
      </c>
      <c r="G32" s="31">
        <v>255</v>
      </c>
      <c r="H32" s="17">
        <f>IF(G32="","",G32*Adjustment!$H$30+Adjustment!$H$30*Adjustment!$I$12)</f>
        <v>0</v>
      </c>
      <c r="I32" s="31">
        <v>255</v>
      </c>
      <c r="J32" s="17">
        <f>IF(I32="","",I32*Adjustment!$H$30+Adjustment!$H$30*Adjustment!$I$12)</f>
        <v>0</v>
      </c>
      <c r="K32" s="30">
        <v>266</v>
      </c>
      <c r="L32" s="17">
        <f>IF(K32="","",K32*Adjustment!$H$30+Adjustment!$H$30*Adjustment!$I$12)</f>
        <v>0</v>
      </c>
      <c r="M32" s="30">
        <v>263</v>
      </c>
      <c r="N32" s="17">
        <f>IF(M32="","",M32*Adjustment!$H$30+Adjustment!$H$30*Adjustment!$I$12)</f>
        <v>0</v>
      </c>
      <c r="O32" s="31">
        <v>255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31">
        <v>251</v>
      </c>
      <c r="F33" s="17">
        <f>IF(E33="","",E33*Adjustment!$H$31+Adjustment!$H$31*Adjustment!$I$12)</f>
        <v>0</v>
      </c>
      <c r="G33" s="31">
        <v>180</v>
      </c>
      <c r="H33" s="17">
        <f>IF(G33="","",G33*Adjustment!$H$31+Adjustment!$H$31*Adjustment!$I$12)</f>
        <v>0</v>
      </c>
      <c r="I33" s="31">
        <v>180</v>
      </c>
      <c r="J33" s="17">
        <f>IF(I33="","",I33*Adjustment!$H$31+Adjustment!$H$31*Adjustment!$I$12)</f>
        <v>0</v>
      </c>
      <c r="K33" s="30">
        <v>191</v>
      </c>
      <c r="L33" s="17">
        <f>IF(K33="","",K33*Adjustment!$H$31+Adjustment!$H$31*Adjustment!$I$12)</f>
        <v>0</v>
      </c>
      <c r="M33" s="30">
        <v>188</v>
      </c>
      <c r="N33" s="17">
        <f>IF(M33="","",M33*Adjustment!$H$31+Adjustment!$H$31*Adjustment!$I$12)</f>
        <v>0</v>
      </c>
      <c r="O33" s="31">
        <v>180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31">
        <v>558</v>
      </c>
      <c r="F34" s="17">
        <f>IF(E34="","",E34*Adjustment!$H$32+Adjustment!$H$32*Adjustment!$I$12)</f>
        <v>0</v>
      </c>
      <c r="G34" s="31">
        <v>558</v>
      </c>
      <c r="H34" s="17">
        <f>IF(G34="","",G34*Adjustment!$H$32+Adjustment!$H$32*Adjustment!$I$12)</f>
        <v>0</v>
      </c>
      <c r="I34" s="31">
        <v>558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31">
        <v>483</v>
      </c>
      <c r="F35" s="17">
        <f>IF(E35="","",E35*Adjustment!$H$33+Adjustment!$H$33*Adjustment!$I$12)</f>
        <v>0</v>
      </c>
      <c r="G35" s="31">
        <v>483</v>
      </c>
      <c r="H35" s="17">
        <f>IF(G35="","",G35*Adjustment!$H$33+Adjustment!$H$33*Adjustment!$I$12)</f>
        <v>0</v>
      </c>
      <c r="I35" s="31">
        <v>483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31">
        <v>408</v>
      </c>
      <c r="F36" s="17">
        <f>IF(E36="","",E36*Adjustment!$H$34+Adjustment!$H$34*Adjustment!$I$12)</f>
        <v>0</v>
      </c>
      <c r="G36" s="31">
        <v>408</v>
      </c>
      <c r="H36" s="17">
        <f>IF(G36="","",G36*Adjustment!$H$34+Adjustment!$H$34*Adjustment!$I$12)</f>
        <v>0</v>
      </c>
      <c r="I36" s="31">
        <v>408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31">
        <v>333</v>
      </c>
      <c r="F37" s="17">
        <f>IF(E37="","",E37*Adjustment!$H$35+Adjustment!$H$35*Adjustment!$I$12)</f>
        <v>0</v>
      </c>
      <c r="G37" s="31">
        <v>333</v>
      </c>
      <c r="H37" s="17">
        <f>IF(G37="","",G37*Adjustment!$H$35+Adjustment!$H$35*Adjustment!$I$12)</f>
        <v>0</v>
      </c>
      <c r="I37" s="31">
        <v>333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31">
        <v>418</v>
      </c>
      <c r="F42" s="17">
        <f>IF(E42="","",E42*Adjustment!$H$40+Adjustment!$H$40*Adjustment!$I$12)</f>
        <v>0</v>
      </c>
      <c r="G42" s="31">
        <v>366</v>
      </c>
      <c r="H42" s="17">
        <f>IF(G42="","",G42*Adjustment!$H$40+Adjustment!$H$40*Adjustment!$I$12)</f>
        <v>0</v>
      </c>
      <c r="I42" s="31">
        <v>366</v>
      </c>
      <c r="J42" s="17">
        <f>IF(I42="","",I42*Adjustment!$H$40+Adjustment!$H$40*Adjustment!$I$12)</f>
        <v>0</v>
      </c>
      <c r="K42" s="30">
        <v>377</v>
      </c>
      <c r="L42" s="17">
        <f>IF(K42="","",K42*Adjustment!$H$40+Adjustment!$H$40*Adjustment!$I$12)</f>
        <v>0</v>
      </c>
      <c r="M42" s="30">
        <v>376</v>
      </c>
      <c r="N42" s="17">
        <f>IF(M42="","",M42*Adjustment!$H$40+Adjustment!$H$40*Adjustment!$I$12)</f>
        <v>0</v>
      </c>
      <c r="O42" s="31">
        <v>366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31">
        <v>343</v>
      </c>
      <c r="F43" s="17">
        <f>IF(E43="","",E43*Adjustment!$H$41+Adjustment!$H$41*Adjustment!$I$12)</f>
        <v>0</v>
      </c>
      <c r="G43" s="31">
        <v>291</v>
      </c>
      <c r="H43" s="17">
        <f>IF(G43="","",G43*Adjustment!$H$41+Adjustment!$H$41*Adjustment!$I$12)</f>
        <v>0</v>
      </c>
      <c r="I43" s="31">
        <v>291</v>
      </c>
      <c r="J43" s="17">
        <f>IF(I43="","",I43*Adjustment!$H$41+Adjustment!$H$41*Adjustment!$I$12)</f>
        <v>0</v>
      </c>
      <c r="K43" s="30">
        <v>302</v>
      </c>
      <c r="L43" s="17">
        <f>IF(K43="","",K43*Adjustment!$H$41+Adjustment!$H$41*Adjustment!$I$12)</f>
        <v>0</v>
      </c>
      <c r="M43" s="30">
        <v>301</v>
      </c>
      <c r="N43" s="17">
        <f>IF(M43="","",M43*Adjustment!$H$41+Adjustment!$H$41*Adjustment!$I$12)</f>
        <v>0</v>
      </c>
      <c r="O43" s="31">
        <v>291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31">
        <v>268</v>
      </c>
      <c r="F44" s="17">
        <f>IF(E44="","",E44*Adjustment!$H$42+Adjustment!$H$42*Adjustment!$I$12)</f>
        <v>0</v>
      </c>
      <c r="G44" s="31">
        <v>216</v>
      </c>
      <c r="H44" s="17">
        <f>IF(G44="","",G44*Adjustment!$H$42+Adjustment!$H$42*Adjustment!$I$12)</f>
        <v>0</v>
      </c>
      <c r="I44" s="31">
        <v>216</v>
      </c>
      <c r="J44" s="17">
        <f>IF(I44="","",I44*Adjustment!$H$42+Adjustment!$H$42*Adjustment!$I$12)</f>
        <v>0</v>
      </c>
      <c r="K44" s="30">
        <v>227</v>
      </c>
      <c r="L44" s="17">
        <f>IF(K44="","",K44*Adjustment!$H$42+Adjustment!$H$42*Adjustment!$I$12)</f>
        <v>0</v>
      </c>
      <c r="M44" s="30">
        <v>226</v>
      </c>
      <c r="N44" s="17">
        <f>IF(M44="","",M44*Adjustment!$H$42+Adjustment!$H$42*Adjustment!$I$12)</f>
        <v>0</v>
      </c>
      <c r="O44" s="31">
        <v>216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31">
        <v>193</v>
      </c>
      <c r="F45" s="17">
        <f>IF(E45="","",E45*Adjustment!$H$43+Adjustment!$H$43*Adjustment!$I$12)</f>
        <v>0</v>
      </c>
      <c r="G45" s="31">
        <v>141</v>
      </c>
      <c r="H45" s="17">
        <f>IF(G45="","",G45*Adjustment!$H$43+Adjustment!$H$43*Adjustment!$I$12)</f>
        <v>0</v>
      </c>
      <c r="I45" s="31">
        <v>141</v>
      </c>
      <c r="J45" s="17">
        <f>IF(I45="","",I45*Adjustment!$H$43+Adjustment!$H$43*Adjustment!$I$12)</f>
        <v>0</v>
      </c>
      <c r="K45" s="30">
        <v>152</v>
      </c>
      <c r="L45" s="17">
        <f>IF(K45="","",K45*Adjustment!$H$43+Adjustment!$H$43*Adjustment!$I$12)</f>
        <v>0</v>
      </c>
      <c r="M45" s="30">
        <v>151</v>
      </c>
      <c r="N45" s="17">
        <f>IF(M45="","",M45*Adjustment!$H$43+Adjustment!$H$43*Adjustment!$I$12)</f>
        <v>0</v>
      </c>
      <c r="O45" s="31">
        <v>141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31">
        <v>517</v>
      </c>
      <c r="F46" s="17">
        <f>IF(E46="","",E46*Adjustment!$H$44+Adjustment!$H$44*Adjustment!$I$12)</f>
        <v>0</v>
      </c>
      <c r="G46" s="31">
        <v>429</v>
      </c>
      <c r="H46" s="17">
        <f>IF(G46="","",G46*Adjustment!$H$44+Adjustment!$H$44*Adjustment!$I$12)</f>
        <v>0</v>
      </c>
      <c r="I46" s="31">
        <v>429</v>
      </c>
      <c r="J46" s="17">
        <f>IF(I46="","",I46*Adjustment!$H$44+Adjustment!$H$44*Adjustment!$I$12)</f>
        <v>0</v>
      </c>
      <c r="K46" s="30">
        <v>442</v>
      </c>
      <c r="L46" s="17">
        <f>IF(K46="","",K46*Adjustment!$H$44+Adjustment!$H$44*Adjustment!$I$12)</f>
        <v>0</v>
      </c>
      <c r="M46" s="30">
        <v>433</v>
      </c>
      <c r="N46" s="17">
        <f>IF(M46="","",M46*Adjustment!$H$44+Adjustment!$H$44*Adjustment!$I$12)</f>
        <v>0</v>
      </c>
      <c r="O46" s="31">
        <v>423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31">
        <v>442</v>
      </c>
      <c r="F47" s="17">
        <f>IF(E47="","",E47*Adjustment!$H$45+Adjustment!$H$45*Adjustment!$I$12)</f>
        <v>0</v>
      </c>
      <c r="G47" s="31">
        <v>354</v>
      </c>
      <c r="H47" s="17">
        <f>IF(G47="","",G47*Adjustment!$H$45+Adjustment!$H$45*Adjustment!$I$12)</f>
        <v>0</v>
      </c>
      <c r="I47" s="31">
        <v>354</v>
      </c>
      <c r="J47" s="17">
        <f>IF(I47="","",I47*Adjustment!$H$45+Adjustment!$H$45*Adjustment!$I$12)</f>
        <v>0</v>
      </c>
      <c r="K47" s="30">
        <v>367</v>
      </c>
      <c r="L47" s="17">
        <f>IF(K47="","",K47*Adjustment!$H$45+Adjustment!$H$45*Adjustment!$I$12)</f>
        <v>0</v>
      </c>
      <c r="M47" s="30">
        <v>358</v>
      </c>
      <c r="N47" s="17">
        <f>IF(M47="","",M47*Adjustment!$H$45+Adjustment!$H$45*Adjustment!$I$12)</f>
        <v>0</v>
      </c>
      <c r="O47" s="31">
        <v>348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31">
        <v>367</v>
      </c>
      <c r="F48" s="17">
        <f>IF(E48="","",E48*Adjustment!$H$46+Adjustment!$H$46*Adjustment!$I$12)</f>
        <v>0</v>
      </c>
      <c r="G48" s="31">
        <v>279</v>
      </c>
      <c r="H48" s="17">
        <f>IF(G48="","",G48*Adjustment!$H$46+Adjustment!$H$46*Adjustment!$I$12)</f>
        <v>0</v>
      </c>
      <c r="I48" s="31">
        <v>279</v>
      </c>
      <c r="J48" s="17">
        <f>IF(I48="","",I48*Adjustment!$H$46+Adjustment!$H$46*Adjustment!$I$12)</f>
        <v>0</v>
      </c>
      <c r="K48" s="30">
        <v>292</v>
      </c>
      <c r="L48" s="17">
        <f>IF(K48="","",K48*Adjustment!$H$46+Adjustment!$H$46*Adjustment!$I$12)</f>
        <v>0</v>
      </c>
      <c r="M48" s="30">
        <v>283</v>
      </c>
      <c r="N48" s="17">
        <f>IF(M48="","",M48*Adjustment!$H$46+Adjustment!$H$46*Adjustment!$I$12)</f>
        <v>0</v>
      </c>
      <c r="O48" s="31">
        <v>273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31">
        <v>292</v>
      </c>
      <c r="F49" s="17">
        <f>IF(E49="","",E49*Adjustment!$H$47+Adjustment!$H$47*Adjustment!$I$12)</f>
        <v>0</v>
      </c>
      <c r="G49" s="31">
        <v>204</v>
      </c>
      <c r="H49" s="17">
        <f>IF(G49="","",G49*Adjustment!$H$47+Adjustment!$H$47*Adjustment!$I$12)</f>
        <v>0</v>
      </c>
      <c r="I49" s="31">
        <v>204</v>
      </c>
      <c r="J49" s="17">
        <f>IF(I49="","",I49*Adjustment!$H$47+Adjustment!$H$47*Adjustment!$I$12)</f>
        <v>0</v>
      </c>
      <c r="K49" s="30">
        <v>217</v>
      </c>
      <c r="L49" s="17">
        <f>IF(K49="","",K49*Adjustment!$H$47+Adjustment!$H$47*Adjustment!$I$12)</f>
        <v>0</v>
      </c>
      <c r="M49" s="30">
        <v>208</v>
      </c>
      <c r="N49" s="17">
        <f>IF(M49="","",M49*Adjustment!$H$47+Adjustment!$H$47*Adjustment!$I$12)</f>
        <v>0</v>
      </c>
      <c r="O49" s="31">
        <v>198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31">
        <v>460</v>
      </c>
      <c r="F50" s="17">
        <f>IF(E50="","",E50*Adjustment!$H$48)</f>
        <v>0</v>
      </c>
      <c r="G50" s="31">
        <v>381</v>
      </c>
      <c r="H50" s="17">
        <f>IF(G50="","",G50*Adjustment!$H$48)</f>
        <v>0</v>
      </c>
      <c r="I50" s="31">
        <v>381</v>
      </c>
      <c r="J50" s="17">
        <f>IF(I50="","",I50*Adjustment!$H$48)</f>
        <v>0</v>
      </c>
      <c r="K50" s="30">
        <v>391</v>
      </c>
      <c r="L50" s="17">
        <f>IF(K50="","",K50*Adjustment!$H$48)</f>
        <v>0</v>
      </c>
      <c r="M50" s="30">
        <v>396</v>
      </c>
      <c r="N50" s="17">
        <f>IF(M50="","",M50*Adjustment!$H$48)</f>
        <v>0</v>
      </c>
      <c r="O50" s="31">
        <v>386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7"/>
      <c r="C51" s="106" t="s">
        <v>3</v>
      </c>
      <c r="D51" s="23" t="s">
        <v>6</v>
      </c>
      <c r="E51" s="31">
        <v>385</v>
      </c>
      <c r="F51" s="17">
        <f>IF(E51="","",E51*Adjustment!$H$49)</f>
        <v>0</v>
      </c>
      <c r="G51" s="31">
        <v>306</v>
      </c>
      <c r="H51" s="17">
        <f>IF(G51="","",G51*Adjustment!$H$49)</f>
        <v>0</v>
      </c>
      <c r="I51" s="31">
        <v>306</v>
      </c>
      <c r="J51" s="17">
        <f>IF(I51="","",I51*Adjustment!$H$49)</f>
        <v>0</v>
      </c>
      <c r="K51" s="30">
        <v>316</v>
      </c>
      <c r="L51" s="17">
        <f>IF(K51="","",K51*Adjustment!$H$49)</f>
        <v>0</v>
      </c>
      <c r="M51" s="30">
        <v>321</v>
      </c>
      <c r="N51" s="17">
        <f>IF(M51="","",M51*Adjustment!$H$49)</f>
        <v>0</v>
      </c>
      <c r="O51" s="31">
        <v>311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7"/>
      <c r="C52" s="106" t="s">
        <v>3</v>
      </c>
      <c r="D52" s="23" t="s">
        <v>7</v>
      </c>
      <c r="E52" s="31">
        <v>310</v>
      </c>
      <c r="F52" s="17">
        <f>IF(E52="","",E52*Adjustment!$H$50)</f>
        <v>0</v>
      </c>
      <c r="G52" s="31">
        <v>231</v>
      </c>
      <c r="H52" s="17">
        <f>IF(G52="","",G52*Adjustment!$H$50)</f>
        <v>0</v>
      </c>
      <c r="I52" s="31">
        <v>231</v>
      </c>
      <c r="J52" s="17">
        <f>IF(I52="","",I52*Adjustment!$H$50)</f>
        <v>0</v>
      </c>
      <c r="K52" s="30">
        <v>241</v>
      </c>
      <c r="L52" s="17">
        <f>IF(K52="","",K52*Adjustment!$H$50)</f>
        <v>0</v>
      </c>
      <c r="M52" s="30">
        <v>246</v>
      </c>
      <c r="N52" s="17">
        <f>IF(M52="","",M52*Adjustment!$H$50)</f>
        <v>0</v>
      </c>
      <c r="O52" s="31">
        <v>236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7"/>
      <c r="C53" s="106" t="s">
        <v>3</v>
      </c>
      <c r="D53" s="23" t="s">
        <v>8</v>
      </c>
      <c r="E53" s="31">
        <v>235</v>
      </c>
      <c r="F53" s="17">
        <f>IF(E53="","",E53*Adjustment!$H$51)</f>
        <v>0</v>
      </c>
      <c r="G53" s="31">
        <v>156</v>
      </c>
      <c r="H53" s="17">
        <f>IF(G53="","",G53*Adjustment!$H$51)</f>
        <v>0</v>
      </c>
      <c r="I53" s="31">
        <v>156</v>
      </c>
      <c r="J53" s="17">
        <f>IF(I53="","",I53*Adjustment!$H$51)</f>
        <v>0</v>
      </c>
      <c r="K53" s="30">
        <v>166</v>
      </c>
      <c r="L53" s="17">
        <f>IF(K53="","",K53*Adjustment!$H$51)</f>
        <v>0</v>
      </c>
      <c r="M53" s="30">
        <v>171</v>
      </c>
      <c r="N53" s="17">
        <f>IF(M53="","",M53*Adjustment!$H$51)</f>
        <v>0</v>
      </c>
      <c r="O53" s="31">
        <v>161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20.9</v>
      </c>
      <c r="F54" s="17">
        <f>IF(E54="","",E54*$F$7)</f>
        <v>2090</v>
      </c>
      <c r="G54" s="31">
        <v>14.9</v>
      </c>
      <c r="H54" s="17">
        <f>IF(G54="","",G54*$H$7)</f>
        <v>1341</v>
      </c>
      <c r="I54" s="31">
        <v>17.399999999999999</v>
      </c>
      <c r="J54" s="17">
        <f>IF(I54="","",I54*$J$7)</f>
        <v>1392</v>
      </c>
      <c r="K54" s="30">
        <v>20.9</v>
      </c>
      <c r="L54" s="17">
        <f>IF(K54="","",K54*$L$7)</f>
        <v>1463</v>
      </c>
      <c r="M54" s="30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2.5</v>
      </c>
      <c r="F55" s="17">
        <f>IF(E55="","",E55*Adjustment!$H$53)</f>
        <v>0</v>
      </c>
      <c r="G55" s="31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0">
        <v>2.5</v>
      </c>
      <c r="L55" s="17">
        <f>IF(K55="","",K55*Adjustment!$H$53)</f>
        <v>0</v>
      </c>
      <c r="M55" s="30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0"/>
      <c r="L56" s="17" t="str">
        <f>IF(K56="","",K56*Adjustment!$H$54)</f>
        <v/>
      </c>
      <c r="M56" s="30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31">
        <v>16</v>
      </c>
      <c r="F57" s="17">
        <f>IF(E57="","",E57*Adjustment!$H$55)</f>
        <v>0</v>
      </c>
      <c r="G57" s="31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0">
        <v>16</v>
      </c>
      <c r="L57" s="17">
        <f>IF(K57="","",K57*Adjustment!$H$55)</f>
        <v>0</v>
      </c>
      <c r="M57" s="30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31">
        <v>10.25</v>
      </c>
      <c r="F58" s="17">
        <f>IF(E58="","",E58*Adjustment!$H$56)</f>
        <v>0</v>
      </c>
      <c r="G58" s="31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0">
        <v>10.25</v>
      </c>
      <c r="L58" s="17">
        <f>IF(K58="","",K58*Adjustment!$H$56)</f>
        <v>0</v>
      </c>
      <c r="M58" s="30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31">
        <v>8.75</v>
      </c>
      <c r="F59" s="17">
        <f>IF(E59="","",E59*Adjustment!$H$57)</f>
        <v>0</v>
      </c>
      <c r="G59" s="31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0">
        <v>8.75</v>
      </c>
      <c r="L59" s="17">
        <f>IF(K59="","",K59*Adjustment!$H$57)</f>
        <v>0</v>
      </c>
      <c r="M59" s="30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31">
        <v>4.66</v>
      </c>
      <c r="F60" s="17">
        <f>IF(E60="","",E60*Adjustment!$H$58)</f>
        <v>0</v>
      </c>
      <c r="G60" s="31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0">
        <v>4.66</v>
      </c>
      <c r="L60" s="17">
        <f>IF(K60="","",K60*Adjustment!$H$58)</f>
        <v>0</v>
      </c>
      <c r="M60" s="30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1">
        <v>9.5</v>
      </c>
      <c r="F61" s="17">
        <f>IF(E61="","",E61*Adjustment!$H$59)</f>
        <v>0</v>
      </c>
      <c r="G61" s="31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0">
        <v>9.5</v>
      </c>
      <c r="L61" s="17">
        <f>IF(K61="","",K61*Adjustment!$H$59)</f>
        <v>0</v>
      </c>
      <c r="M61" s="30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31">
        <v>8.75</v>
      </c>
      <c r="F62" s="17">
        <f>IF(E62="","",E62*Adjustment!$H$60)</f>
        <v>0</v>
      </c>
      <c r="G62" s="31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0">
        <v>8.75</v>
      </c>
      <c r="L62" s="17">
        <f>IF(K62="","",K62*Adjustment!$H$60)</f>
        <v>0</v>
      </c>
      <c r="M62" s="30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31">
        <v>10</v>
      </c>
      <c r="F63" s="17">
        <f>IF(E63="","",E63*Adjustment!$H$61)</f>
        <v>0</v>
      </c>
      <c r="G63" s="31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0">
        <v>10</v>
      </c>
      <c r="L63" s="17">
        <f>IF(K63="","",K63*Adjustment!$H$61)</f>
        <v>0</v>
      </c>
      <c r="M63" s="30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31">
        <v>9.5</v>
      </c>
      <c r="F64" s="17">
        <f>IF(E64="","",E64*Adjustment!$H$62)</f>
        <v>0</v>
      </c>
      <c r="G64" s="31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0">
        <v>9.5</v>
      </c>
      <c r="L64" s="17">
        <f>IF(K64="","",K64*Adjustment!$H$62)</f>
        <v>0</v>
      </c>
      <c r="M64" s="30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31">
        <v>1.1000000000000001</v>
      </c>
      <c r="F65" s="17">
        <f>IF(E65="","",E65*Adjustment!$H$63)</f>
        <v>0</v>
      </c>
      <c r="G65" s="31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0">
        <v>1.1000000000000001</v>
      </c>
      <c r="L65" s="17">
        <f>IF(K65="","",K65*Adjustment!$H$63)</f>
        <v>0</v>
      </c>
      <c r="M65" s="30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</sheetData>
  <mergeCells count="48">
    <mergeCell ref="K5:L5"/>
    <mergeCell ref="I5:J5"/>
    <mergeCell ref="G5:H5"/>
    <mergeCell ref="E5:F5"/>
    <mergeCell ref="E6:F6"/>
    <mergeCell ref="G6:H6"/>
    <mergeCell ref="I6:J6"/>
    <mergeCell ref="K6:L6"/>
    <mergeCell ref="K3:L3"/>
    <mergeCell ref="I3:J3"/>
    <mergeCell ref="G3:H3"/>
    <mergeCell ref="E3:F3"/>
    <mergeCell ref="E4:F4"/>
    <mergeCell ref="G4:H4"/>
    <mergeCell ref="I4:J4"/>
    <mergeCell ref="K4:L4"/>
    <mergeCell ref="O3:P3"/>
    <mergeCell ref="O4:P4"/>
    <mergeCell ref="O5:P5"/>
    <mergeCell ref="O6:P6"/>
    <mergeCell ref="M3:N3"/>
    <mergeCell ref="M4:N4"/>
    <mergeCell ref="M5:N5"/>
    <mergeCell ref="M6:N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1EBBDFCD-AB0F-4B20-94E0-1D6F2C347519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00F2-172D-4144-9C5E-F0BAE27686C9}">
  <dimension ref="A1:Z66"/>
  <sheetViews>
    <sheetView showGridLines="0" zoomScale="106" zoomScaleNormal="106" zoomScalePageLayoutView="69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140625" style="4" customWidth="1"/>
    <col min="4" max="4" width="13.28515625" style="4" bestFit="1" customWidth="1"/>
    <col min="5" max="20" width="13.7109375" style="4" customWidth="1"/>
    <col min="21" max="22" width="13.5703125" style="4" customWidth="1"/>
    <col min="23" max="23" width="12.5703125" style="4" customWidth="1"/>
    <col min="24" max="24" width="12.42578125" style="4" customWidth="1"/>
    <col min="25" max="26" width="9.140625" style="4" customWidth="1"/>
    <col min="27" max="16384" width="8.85546875" style="4"/>
  </cols>
  <sheetData>
    <row r="1" spans="1:26" s="5" customFormat="1" ht="10.5" customHeight="1" x14ac:dyDescent="0.2">
      <c r="C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1260</v>
      </c>
      <c r="I2" s="50"/>
      <c r="J2" s="53">
        <f>SUM(J10:J65)</f>
        <v>1120</v>
      </c>
      <c r="K2" s="50"/>
      <c r="L2" s="53">
        <f>SUM(L10:L65)</f>
        <v>980</v>
      </c>
      <c r="M2" s="50"/>
      <c r="N2" s="53">
        <f>SUM(N10:N65)</f>
        <v>894</v>
      </c>
      <c r="O2" s="50"/>
      <c r="P2" s="53">
        <f>SUM(P10:P65)</f>
        <v>655</v>
      </c>
      <c r="Q2" s="50"/>
      <c r="R2" s="53">
        <f>SUM(R10:R65)</f>
        <v>759.9</v>
      </c>
      <c r="S2" s="50"/>
      <c r="T2" s="53">
        <f>SUM(T10:T65)</f>
        <v>904.8</v>
      </c>
      <c r="U2" s="50"/>
      <c r="V2" s="53">
        <f>SUM(V10:V65)</f>
        <v>1107.6999999999998</v>
      </c>
      <c r="W2" s="50"/>
      <c r="X2" s="53">
        <f>SUM(X10:X65)</f>
        <v>939.59999999999991</v>
      </c>
      <c r="Y2" s="4"/>
      <c r="Z2" s="4"/>
    </row>
    <row r="3" spans="1:26" s="5" customFormat="1" ht="30" customHeight="1" x14ac:dyDescent="0.2">
      <c r="A3" s="22"/>
      <c r="B3" s="22"/>
      <c r="C3" s="22"/>
      <c r="D3" s="27" t="s">
        <v>2</v>
      </c>
      <c r="E3" s="110" t="s">
        <v>151</v>
      </c>
      <c r="F3" s="111"/>
      <c r="G3" s="110" t="s">
        <v>70</v>
      </c>
      <c r="H3" s="111"/>
      <c r="I3" s="110" t="s">
        <v>70</v>
      </c>
      <c r="J3" s="111"/>
      <c r="K3" s="110" t="s">
        <v>70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110" t="s">
        <v>81</v>
      </c>
      <c r="T3" s="111"/>
      <c r="U3" s="110" t="s">
        <v>81</v>
      </c>
      <c r="V3" s="111"/>
      <c r="W3" s="110" t="s">
        <v>81</v>
      </c>
      <c r="X3" s="111"/>
      <c r="Y3" s="4"/>
      <c r="Z3" s="4"/>
    </row>
    <row r="4" spans="1:26" s="5" customFormat="1" x14ac:dyDescent="0.2">
      <c r="A4" s="22"/>
      <c r="B4" s="28" t="s">
        <v>47</v>
      </c>
      <c r="C4" s="22"/>
      <c r="D4" s="27" t="s">
        <v>38</v>
      </c>
      <c r="E4" s="112" t="s">
        <v>53</v>
      </c>
      <c r="F4" s="113"/>
      <c r="G4" s="112" t="s">
        <v>71</v>
      </c>
      <c r="H4" s="113"/>
      <c r="I4" s="112" t="s">
        <v>71</v>
      </c>
      <c r="J4" s="113"/>
      <c r="K4" s="112" t="s">
        <v>71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112" t="s">
        <v>82</v>
      </c>
      <c r="T4" s="113"/>
      <c r="U4" s="112" t="s">
        <v>82</v>
      </c>
      <c r="V4" s="113"/>
      <c r="W4" s="112" t="s">
        <v>82</v>
      </c>
      <c r="X4" s="113"/>
      <c r="Y4" s="4"/>
      <c r="Z4" s="4"/>
    </row>
    <row r="5" spans="1:26" s="5" customFormat="1" ht="31.5" customHeight="1" x14ac:dyDescent="0.2">
      <c r="A5" s="22"/>
      <c r="B5" s="22"/>
      <c r="C5" s="22"/>
      <c r="D5" s="27" t="s">
        <v>39</v>
      </c>
      <c r="E5" s="110" t="s">
        <v>52</v>
      </c>
      <c r="F5" s="111"/>
      <c r="G5" s="112" t="s">
        <v>72</v>
      </c>
      <c r="H5" s="113"/>
      <c r="I5" s="112" t="s">
        <v>72</v>
      </c>
      <c r="J5" s="113"/>
      <c r="K5" s="112" t="s">
        <v>72</v>
      </c>
      <c r="L5" s="113"/>
      <c r="M5" s="110" t="s">
        <v>87</v>
      </c>
      <c r="N5" s="111"/>
      <c r="O5" s="110" t="s">
        <v>88</v>
      </c>
      <c r="P5" s="111"/>
      <c r="Q5" s="110" t="s">
        <v>89</v>
      </c>
      <c r="R5" s="111"/>
      <c r="S5" s="110" t="s">
        <v>89</v>
      </c>
      <c r="T5" s="111"/>
      <c r="U5" s="110" t="s">
        <v>90</v>
      </c>
      <c r="V5" s="111"/>
      <c r="W5" s="110" t="s">
        <v>89</v>
      </c>
      <c r="X5" s="111"/>
      <c r="Y5" s="4"/>
      <c r="Z5" s="4"/>
    </row>
    <row r="6" spans="1:26" s="5" customFormat="1" ht="138" customHeight="1" thickBot="1" x14ac:dyDescent="0.25">
      <c r="A6" s="104" t="s">
        <v>23</v>
      </c>
      <c r="B6" s="104"/>
      <c r="C6" s="22"/>
      <c r="D6" s="27" t="s">
        <v>40</v>
      </c>
      <c r="E6" s="114" t="s">
        <v>51</v>
      </c>
      <c r="F6" s="115"/>
      <c r="G6" s="114" t="s">
        <v>73</v>
      </c>
      <c r="H6" s="115"/>
      <c r="I6" s="114" t="s">
        <v>73</v>
      </c>
      <c r="J6" s="115"/>
      <c r="K6" s="114" t="s">
        <v>73</v>
      </c>
      <c r="L6" s="115"/>
      <c r="M6" s="114" t="s">
        <v>150</v>
      </c>
      <c r="N6" s="115"/>
      <c r="O6" s="114" t="s">
        <v>143</v>
      </c>
      <c r="P6" s="115"/>
      <c r="Q6" s="110" t="s">
        <v>144</v>
      </c>
      <c r="R6" s="111"/>
      <c r="S6" s="110" t="s">
        <v>144</v>
      </c>
      <c r="T6" s="111"/>
      <c r="U6" s="110" t="s">
        <v>145</v>
      </c>
      <c r="V6" s="111"/>
      <c r="W6" s="110" t="s">
        <v>144</v>
      </c>
      <c r="X6" s="111"/>
      <c r="Y6" s="4"/>
      <c r="Z6" s="4"/>
    </row>
    <row r="7" spans="1:26" s="5" customFormat="1" ht="15.6" customHeight="1" x14ac:dyDescent="0.25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50"/>
      <c r="R7" s="51">
        <v>51</v>
      </c>
      <c r="S7" s="50"/>
      <c r="T7" s="51">
        <v>52</v>
      </c>
      <c r="U7" s="50"/>
      <c r="V7" s="51">
        <v>53</v>
      </c>
      <c r="W7" s="50"/>
      <c r="X7" s="51">
        <v>54</v>
      </c>
    </row>
    <row r="8" spans="1:26" s="5" customFormat="1" ht="15.6" customHeight="1" x14ac:dyDescent="0.25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67"/>
      <c r="T8" s="67" t="s">
        <v>210</v>
      </c>
      <c r="U8" s="67"/>
      <c r="V8" s="67" t="s">
        <v>210</v>
      </c>
      <c r="W8" s="67"/>
      <c r="X8" s="67" t="s">
        <v>210</v>
      </c>
    </row>
    <row r="9" spans="1:26" s="7" customFormat="1" ht="27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141</v>
      </c>
      <c r="F9" s="58"/>
      <c r="G9" s="58" t="s">
        <v>139</v>
      </c>
      <c r="H9" s="58"/>
      <c r="I9" s="58" t="s">
        <v>140</v>
      </c>
      <c r="J9" s="58"/>
      <c r="K9" s="58" t="s">
        <v>141</v>
      </c>
      <c r="L9" s="58"/>
      <c r="M9" s="58" t="s">
        <v>142</v>
      </c>
      <c r="N9" s="58"/>
      <c r="O9" s="58" t="s">
        <v>146</v>
      </c>
      <c r="P9" s="58"/>
      <c r="Q9" s="58" t="s">
        <v>147</v>
      </c>
      <c r="R9" s="58"/>
      <c r="S9" s="58" t="s">
        <v>148</v>
      </c>
      <c r="T9" s="58"/>
      <c r="U9" s="58" t="s">
        <v>141</v>
      </c>
      <c r="V9" s="58"/>
      <c r="W9" s="58" t="s">
        <v>149</v>
      </c>
      <c r="X9" s="66"/>
      <c r="Y9" s="6"/>
    </row>
    <row r="10" spans="1:26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1">
        <v>375.75</v>
      </c>
      <c r="H10" s="17">
        <f>IF(G10="","",G10*Adjustment!$H$8+Adjustment!$H$8*Adjustment!$I$12)</f>
        <v>0</v>
      </c>
      <c r="I10" s="31">
        <v>365.75</v>
      </c>
      <c r="J10" s="17">
        <f>IF(I10="","",I10*Adjustment!$H$8+Adjustment!$H$8*Adjustment!$I$12)</f>
        <v>0</v>
      </c>
      <c r="K10" s="31">
        <v>395.75</v>
      </c>
      <c r="L10" s="17">
        <f>IF(K10="","",K10*Adjustment!$H$8+Adjustment!$H$8*Adjustment!$I$12)</f>
        <v>0</v>
      </c>
      <c r="M10" s="31">
        <v>411</v>
      </c>
      <c r="N10" s="17">
        <f>IF(M10="","",M10*Adjustment!$H$8+Adjustment!$H$8*Adjustment!$I$12)</f>
        <v>0</v>
      </c>
      <c r="O10" s="31">
        <v>406</v>
      </c>
      <c r="P10" s="17">
        <f>IF(O10="","",O10*Adjustment!$H$8+Adjustment!$H$8*Adjustment!$I$12)</f>
        <v>0</v>
      </c>
      <c r="Q10" s="31">
        <v>406</v>
      </c>
      <c r="R10" s="17">
        <f>IF(Q10="","",Q10*Adjustment!$H$8+Adjustment!$H$8*Adjustment!$I$12)</f>
        <v>0</v>
      </c>
      <c r="S10" s="31">
        <v>416</v>
      </c>
      <c r="T10" s="17">
        <f>IF(S10="","",S10*Adjustment!$H$8+Adjustment!$H$8*Adjustment!$I$12)</f>
        <v>0</v>
      </c>
      <c r="U10" s="31">
        <v>416</v>
      </c>
      <c r="V10" s="17">
        <f>IF(U10="","",U10*Adjustment!$H$8+Adjustment!$H$8*Adjustment!$I$12)</f>
        <v>0</v>
      </c>
      <c r="W10" s="31">
        <v>406</v>
      </c>
      <c r="X10" s="17">
        <f>IF(W10="","",W10*Adjustment!$H$8+Adjustment!$H$8*Adjustment!$I$12)</f>
        <v>0</v>
      </c>
      <c r="Y10" s="12"/>
    </row>
    <row r="11" spans="1:26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31">
        <v>310.75</v>
      </c>
      <c r="H11" s="17">
        <f>IF(G11="","",G11*Adjustment!$H$9+Adjustment!$H$9*Adjustment!$I$12)</f>
        <v>0</v>
      </c>
      <c r="I11" s="31">
        <v>300.75</v>
      </c>
      <c r="J11" s="17">
        <f>IF(I11="","",I11*Adjustment!$H$9+Adjustment!$H$9*Adjustment!$I$12)</f>
        <v>0</v>
      </c>
      <c r="K11" s="31">
        <v>330.75</v>
      </c>
      <c r="L11" s="17">
        <f>IF(K11="","",K11*Adjustment!$H$9+Adjustment!$H$9*Adjustment!$I$12)</f>
        <v>0</v>
      </c>
      <c r="M11" s="31">
        <v>336</v>
      </c>
      <c r="N11" s="17">
        <f>IF(M11="","",M11*Adjustment!$H$9+Adjustment!$H$9*Adjustment!$I$12)</f>
        <v>0</v>
      </c>
      <c r="O11" s="31">
        <v>331</v>
      </c>
      <c r="P11" s="17">
        <f>IF(O11="","",O11*Adjustment!$H$9+Adjustment!$H$9*Adjustment!$I$12)</f>
        <v>0</v>
      </c>
      <c r="Q11" s="31">
        <v>331</v>
      </c>
      <c r="R11" s="17">
        <f>IF(Q11="","",Q11*Adjustment!$H$9+Adjustment!$H$9*Adjustment!$I$12)</f>
        <v>0</v>
      </c>
      <c r="S11" s="31">
        <v>341</v>
      </c>
      <c r="T11" s="17">
        <f>IF(S11="","",S11*Adjustment!$H$9+Adjustment!$H$9*Adjustment!$I$12)</f>
        <v>0</v>
      </c>
      <c r="U11" s="31">
        <v>341</v>
      </c>
      <c r="V11" s="17">
        <f>IF(U11="","",U11*Adjustment!$H$9+Adjustment!$H$9*Adjustment!$I$12)</f>
        <v>0</v>
      </c>
      <c r="W11" s="31">
        <v>331</v>
      </c>
      <c r="X11" s="17">
        <f>IF(W11="","",W11*Adjustment!$H$9+Adjustment!$H$9*Adjustment!$I$12)</f>
        <v>0</v>
      </c>
      <c r="Y11" s="4"/>
    </row>
    <row r="12" spans="1:26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31">
        <v>250.75</v>
      </c>
      <c r="H12" s="17">
        <f>IF(G12="","",G12*Adjustment!$H$10+Adjustment!$H$10*Adjustment!$I$12)</f>
        <v>0</v>
      </c>
      <c r="I12" s="31">
        <v>240.75</v>
      </c>
      <c r="J12" s="17">
        <f>IF(I12="","",I12*Adjustment!$H$10+Adjustment!$H$10*Adjustment!$I$12)</f>
        <v>0</v>
      </c>
      <c r="K12" s="31">
        <v>270.75</v>
      </c>
      <c r="L12" s="17">
        <f>IF(K12="","",K12*Adjustment!$H$10+Adjustment!$H$10*Adjustment!$I$12)</f>
        <v>0</v>
      </c>
      <c r="M12" s="31">
        <v>261</v>
      </c>
      <c r="N12" s="17">
        <f>IF(M12="","",M12*Adjustment!$H$10+Adjustment!$H$10*Adjustment!$I$12)</f>
        <v>0</v>
      </c>
      <c r="O12" s="31">
        <v>256</v>
      </c>
      <c r="P12" s="17">
        <f>IF(O12="","",O12*Adjustment!$H$10+Adjustment!$H$10*Adjustment!$I$12)</f>
        <v>0</v>
      </c>
      <c r="Q12" s="31">
        <v>256</v>
      </c>
      <c r="R12" s="17">
        <f>IF(Q12="","",Q12*Adjustment!$H$10+Adjustment!$H$10*Adjustment!$I$12)</f>
        <v>0</v>
      </c>
      <c r="S12" s="31">
        <v>266</v>
      </c>
      <c r="T12" s="17">
        <f>IF(S12="","",S12*Adjustment!$H$10+Adjustment!$H$10*Adjustment!$I$12)</f>
        <v>0</v>
      </c>
      <c r="U12" s="31">
        <v>266</v>
      </c>
      <c r="V12" s="17">
        <f>IF(U12="","",U12*Adjustment!$H$10+Adjustment!$H$10*Adjustment!$I$12)</f>
        <v>0</v>
      </c>
      <c r="W12" s="31">
        <v>256</v>
      </c>
      <c r="X12" s="17">
        <f>IF(W12="","",W12*Adjustment!$H$10+Adjustment!$H$10*Adjustment!$I$12)</f>
        <v>0</v>
      </c>
      <c r="Y12" s="4"/>
    </row>
    <row r="13" spans="1:26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31">
        <v>180.75</v>
      </c>
      <c r="H13" s="17">
        <f>IF(G13="","",G13*Adjustment!$H$11+Adjustment!$H$11*Adjustment!$I$12)</f>
        <v>0</v>
      </c>
      <c r="I13" s="31">
        <v>170.75</v>
      </c>
      <c r="J13" s="17">
        <f>IF(I13="","",I13*Adjustment!$H$11+Adjustment!$H$11*Adjustment!$I$12)</f>
        <v>0</v>
      </c>
      <c r="K13" s="31">
        <v>200.75</v>
      </c>
      <c r="L13" s="17">
        <f>IF(K13="","",K13*Adjustment!$H$11+Adjustment!$H$11*Adjustment!$I$12)</f>
        <v>0</v>
      </c>
      <c r="M13" s="31">
        <v>186</v>
      </c>
      <c r="N13" s="17">
        <f>IF(M13="","",M13*Adjustment!$H$11+Adjustment!$H$11*Adjustment!$I$12)</f>
        <v>0</v>
      </c>
      <c r="O13" s="31">
        <v>181</v>
      </c>
      <c r="P13" s="17">
        <f>IF(O13="","",O13*Adjustment!$H$11+Adjustment!$H$11*Adjustment!$I$12)</f>
        <v>0</v>
      </c>
      <c r="Q13" s="31">
        <v>181</v>
      </c>
      <c r="R13" s="17">
        <f>IF(Q13="","",Q13*Adjustment!$H$11+Adjustment!$H$11*Adjustment!$I$12)</f>
        <v>0</v>
      </c>
      <c r="S13" s="31">
        <v>191</v>
      </c>
      <c r="T13" s="17">
        <f>IF(S13="","",S13*Adjustment!$H$11+Adjustment!$H$11*Adjustment!$I$12)</f>
        <v>0</v>
      </c>
      <c r="U13" s="31">
        <v>191</v>
      </c>
      <c r="V13" s="17">
        <f>IF(U13="","",U13*Adjustment!$H$11+Adjustment!$H$11*Adjustment!$I$12)</f>
        <v>0</v>
      </c>
      <c r="W13" s="31">
        <v>181</v>
      </c>
      <c r="X13" s="17">
        <f>IF(W13="","",W13*Adjustment!$H$11+Adjustment!$H$11*Adjustment!$I$12)</f>
        <v>0</v>
      </c>
      <c r="Y13" s="4"/>
    </row>
    <row r="14" spans="1:26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31">
        <v>365.75</v>
      </c>
      <c r="H14" s="17">
        <f>IF(G14="","",G14*Adjustment!$H$12+Adjustment!$H$12*Adjustment!$I$12)</f>
        <v>0</v>
      </c>
      <c r="I14" s="31">
        <v>355.75</v>
      </c>
      <c r="J14" s="17">
        <f>IF(I14="","",I14*Adjustment!$H$12+Adjustment!$H$12*Adjustment!$I$12)</f>
        <v>0</v>
      </c>
      <c r="K14" s="31">
        <v>385.75</v>
      </c>
      <c r="L14" s="17">
        <f>IF(K14="","",K14*Adjustment!$H$12+Adjustment!$H$12*Adjustment!$I$12)</f>
        <v>0</v>
      </c>
      <c r="M14" s="31">
        <v>393</v>
      </c>
      <c r="N14" s="17">
        <f>IF(M14="","",M14*Adjustment!$H$12+Adjustment!$H$12*Adjustment!$I$12)</f>
        <v>0</v>
      </c>
      <c r="O14" s="31">
        <v>391.75</v>
      </c>
      <c r="P14" s="17">
        <f>IF(O14="","",O14*Adjustment!$H$12+Adjustment!$H$12*Adjustment!$I$12)</f>
        <v>0</v>
      </c>
      <c r="Q14" s="31">
        <v>392</v>
      </c>
      <c r="R14" s="17">
        <f>IF(Q14="","",Q14*Adjustment!$H$12+Adjustment!$H$12*Adjustment!$I$12)</f>
        <v>0</v>
      </c>
      <c r="S14" s="31">
        <v>398</v>
      </c>
      <c r="T14" s="17">
        <f>IF(S14="","",S14*Adjustment!$H$12+Adjustment!$H$12*Adjustment!$I$12)</f>
        <v>0</v>
      </c>
      <c r="U14" s="31">
        <v>398</v>
      </c>
      <c r="V14" s="17">
        <f>IF(U14="","",U14*Adjustment!$H$12+Adjustment!$H$12*Adjustment!$I$12)</f>
        <v>0</v>
      </c>
      <c r="W14" s="31">
        <v>392</v>
      </c>
      <c r="X14" s="17">
        <f>IF(W14="","",W14*Adjustment!$H$12+Adjustment!$H$12*Adjustment!$I$12)</f>
        <v>0</v>
      </c>
      <c r="Y14" s="4"/>
    </row>
    <row r="15" spans="1:26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31">
        <v>300.75</v>
      </c>
      <c r="H15" s="17">
        <f>IF(G15="","",G15*Adjustment!$H$13+Adjustment!$H$13*Adjustment!$I$12)</f>
        <v>0</v>
      </c>
      <c r="I15" s="31">
        <v>290.75</v>
      </c>
      <c r="J15" s="17">
        <f>IF(I15="","",I15*Adjustment!$H$13+Adjustment!$H$13*Adjustment!$I$12)</f>
        <v>0</v>
      </c>
      <c r="K15" s="31">
        <v>320.75</v>
      </c>
      <c r="L15" s="17">
        <f>IF(K15="","",K15*Adjustment!$H$13+Adjustment!$H$13*Adjustment!$I$12)</f>
        <v>0</v>
      </c>
      <c r="M15" s="31">
        <v>318</v>
      </c>
      <c r="N15" s="17">
        <f>IF(M15="","",M15*Adjustment!$H$13+Adjustment!$H$13*Adjustment!$I$12)</f>
        <v>0</v>
      </c>
      <c r="O15" s="31">
        <v>316.75</v>
      </c>
      <c r="P15" s="17">
        <f>IF(O15="","",O15*Adjustment!$H$13+Adjustment!$H$13*Adjustment!$I$12)</f>
        <v>0</v>
      </c>
      <c r="Q15" s="31">
        <v>317</v>
      </c>
      <c r="R15" s="17">
        <f>IF(Q15="","",Q15*Adjustment!$H$13+Adjustment!$H$13*Adjustment!$I$12)</f>
        <v>0</v>
      </c>
      <c r="S15" s="31">
        <v>323</v>
      </c>
      <c r="T15" s="17">
        <f>IF(S15="","",S15*Adjustment!$H$13+Adjustment!$H$13*Adjustment!$I$12)</f>
        <v>0</v>
      </c>
      <c r="U15" s="31">
        <v>323</v>
      </c>
      <c r="V15" s="17">
        <f>IF(U15="","",U15*Adjustment!$H$13+Adjustment!$H$13*Adjustment!$I$12)</f>
        <v>0</v>
      </c>
      <c r="W15" s="31">
        <v>317</v>
      </c>
      <c r="X15" s="17">
        <f>IF(W15="","",W15*Adjustment!$H$13+Adjustment!$H$13*Adjustment!$I$12)</f>
        <v>0</v>
      </c>
      <c r="Y15" s="4"/>
    </row>
    <row r="16" spans="1:26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31">
        <v>240.75</v>
      </c>
      <c r="H16" s="17">
        <f>IF(G16="","",G16*Adjustment!$H$14+Adjustment!$H$14*Adjustment!$I$12)</f>
        <v>0</v>
      </c>
      <c r="I16" s="31">
        <v>230.75</v>
      </c>
      <c r="J16" s="17">
        <f>IF(I16="","",I16*Adjustment!$H$14+Adjustment!$H$14*Adjustment!$I$12)</f>
        <v>0</v>
      </c>
      <c r="K16" s="31">
        <v>260.75</v>
      </c>
      <c r="L16" s="17">
        <f>IF(K16="","",K16*Adjustment!$H$14+Adjustment!$H$14*Adjustment!$I$12)</f>
        <v>0</v>
      </c>
      <c r="M16" s="31">
        <v>243</v>
      </c>
      <c r="N16" s="17">
        <f>IF(M16="","",M16*Adjustment!$H$14+Adjustment!$H$14*Adjustment!$I$12)</f>
        <v>0</v>
      </c>
      <c r="O16" s="31">
        <v>241.75</v>
      </c>
      <c r="P16" s="17">
        <f>IF(O16="","",O16*Adjustment!$H$14+Adjustment!$H$14*Adjustment!$I$12)</f>
        <v>0</v>
      </c>
      <c r="Q16" s="31">
        <v>242</v>
      </c>
      <c r="R16" s="17">
        <f>IF(Q16="","",Q16*Adjustment!$H$14+Adjustment!$H$14*Adjustment!$I$12)</f>
        <v>0</v>
      </c>
      <c r="S16" s="31">
        <v>248</v>
      </c>
      <c r="T16" s="17">
        <f>IF(S16="","",S16*Adjustment!$H$14+Adjustment!$H$14*Adjustment!$I$12)</f>
        <v>0</v>
      </c>
      <c r="U16" s="31">
        <v>248</v>
      </c>
      <c r="V16" s="17">
        <f>IF(U16="","",U16*Adjustment!$H$14+Adjustment!$H$14*Adjustment!$I$12)</f>
        <v>0</v>
      </c>
      <c r="W16" s="31">
        <v>242</v>
      </c>
      <c r="X16" s="17">
        <f>IF(W16="","",W16*Adjustment!$H$14+Adjustment!$H$14*Adjustment!$I$12)</f>
        <v>0</v>
      </c>
      <c r="Y16" s="4"/>
    </row>
    <row r="17" spans="1:25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31">
        <v>170.75</v>
      </c>
      <c r="H17" s="17">
        <f>IF(G17="","",G17*Adjustment!$H$15+Adjustment!$H$15*Adjustment!$I$12)</f>
        <v>0</v>
      </c>
      <c r="I17" s="31">
        <v>160.75</v>
      </c>
      <c r="J17" s="17">
        <f>IF(I17="","",I17*Adjustment!$H$15+Adjustment!$H$15*Adjustment!$I$12)</f>
        <v>0</v>
      </c>
      <c r="K17" s="31">
        <v>190.75</v>
      </c>
      <c r="L17" s="17">
        <f>IF(K17="","",K17*Adjustment!$H$15+Adjustment!$H$15*Adjustment!$I$12)</f>
        <v>0</v>
      </c>
      <c r="M17" s="31">
        <v>168</v>
      </c>
      <c r="N17" s="17">
        <f>IF(M17="","",M17*Adjustment!$H$15+Adjustment!$H$15*Adjustment!$I$12)</f>
        <v>0</v>
      </c>
      <c r="O17" s="31">
        <v>166.75</v>
      </c>
      <c r="P17" s="17">
        <f>IF(O17="","",O17*Adjustment!$H$15+Adjustment!$H$15*Adjustment!$I$12)</f>
        <v>0</v>
      </c>
      <c r="Q17" s="31">
        <v>167</v>
      </c>
      <c r="R17" s="17">
        <f>IF(Q17="","",Q17*Adjustment!$H$15+Adjustment!$H$15*Adjustment!$I$12)</f>
        <v>0</v>
      </c>
      <c r="S17" s="31">
        <v>173</v>
      </c>
      <c r="T17" s="17">
        <f>IF(S17="","",S17*Adjustment!$H$15+Adjustment!$H$15*Adjustment!$I$12)</f>
        <v>0</v>
      </c>
      <c r="U17" s="31">
        <v>173</v>
      </c>
      <c r="V17" s="17">
        <f>IF(U17="","",U17*Adjustment!$H$15+Adjustment!$H$15*Adjustment!$I$12)</f>
        <v>0</v>
      </c>
      <c r="W17" s="31">
        <v>167</v>
      </c>
      <c r="X17" s="17">
        <f>IF(W17="","",W17*Adjustment!$H$15+Adjustment!$H$15*Adjustment!$I$12)</f>
        <v>0</v>
      </c>
      <c r="Y17" s="4"/>
    </row>
    <row r="18" spans="1:25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31"/>
      <c r="V18" s="17" t="str">
        <f>IF(U18="","",U18*Adjustment!$H$16+Adjustment!$H$16*Adjustment!$I$12)</f>
        <v/>
      </c>
      <c r="W18" s="31"/>
      <c r="X18" s="17" t="str">
        <f>IF(W18="","",W18*Adjustment!$H$16+Adjustment!$H$16*Adjustment!$I$12)</f>
        <v/>
      </c>
      <c r="Y18" s="4"/>
    </row>
    <row r="19" spans="1:25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31"/>
      <c r="V19" s="17" t="str">
        <f>IF(U19="","",U19*Adjustment!$H$17+Adjustment!$H$17*Adjustment!$I$12)</f>
        <v/>
      </c>
      <c r="W19" s="31"/>
      <c r="X19" s="17" t="str">
        <f>IF(W19="","",W19*Adjustment!$H$17+Adjustment!$H$17*Adjustment!$I$12)</f>
        <v/>
      </c>
      <c r="Y19" s="4"/>
    </row>
    <row r="20" spans="1:25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31"/>
      <c r="V20" s="17" t="str">
        <f>IF(U20="","",U20*Adjustment!$H$18+Adjustment!$H$18*Adjustment!$I$12)</f>
        <v/>
      </c>
      <c r="W20" s="31"/>
      <c r="X20" s="17" t="str">
        <f>IF(W20="","",W20*Adjustment!$H$18+Adjustment!$H$18*Adjustment!$I$12)</f>
        <v/>
      </c>
      <c r="Y20" s="4"/>
    </row>
    <row r="21" spans="1:25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31"/>
      <c r="V21" s="17" t="str">
        <f>IF(U21="","",U21*Adjustment!$H$19+Adjustment!$H$19*Adjustment!$I$12)</f>
        <v/>
      </c>
      <c r="W21" s="31"/>
      <c r="X21" s="17" t="str">
        <f>IF(W21="","",W21*Adjustment!$H$19+Adjustment!$H$19*Adjustment!$I$12)</f>
        <v/>
      </c>
      <c r="Y21" s="4"/>
    </row>
    <row r="22" spans="1:25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31"/>
      <c r="V22" s="17" t="str">
        <f>IF(U22="","",U22*Adjustment!$H$20+Adjustment!$H$20*Adjustment!$I$12)</f>
        <v/>
      </c>
      <c r="W22" s="31"/>
      <c r="X22" s="17" t="str">
        <f>IF(W22="","",W22*Adjustment!$H$20+Adjustment!$H$20*Adjustment!$I$12)</f>
        <v/>
      </c>
      <c r="Y22" s="4"/>
    </row>
    <row r="23" spans="1:25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31"/>
      <c r="V23" s="17" t="str">
        <f>IF(U23="","",U23*Adjustment!$H$21+Adjustment!$H$21*Adjustment!$I$12)</f>
        <v/>
      </c>
      <c r="W23" s="31"/>
      <c r="X23" s="17" t="str">
        <f>IF(W23="","",W23*Adjustment!$H$21+Adjustment!$H$21*Adjustment!$I$12)</f>
        <v/>
      </c>
      <c r="Y23" s="4"/>
    </row>
    <row r="24" spans="1:25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31"/>
      <c r="V24" s="17" t="str">
        <f>IF(U24="","",U24*Adjustment!$H$22+Adjustment!$H$22*Adjustment!$I$12)</f>
        <v/>
      </c>
      <c r="W24" s="31"/>
      <c r="X24" s="17" t="str">
        <f>IF(W24="","",W24*Adjustment!$H$22+Adjustment!$H$22*Adjustment!$I$12)</f>
        <v/>
      </c>
      <c r="Y24" s="4"/>
    </row>
    <row r="25" spans="1:25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31"/>
      <c r="V25" s="17" t="str">
        <f>IF(U25="","",U25*Adjustment!$H$23+Adjustment!$H$23*Adjustment!$I$12)</f>
        <v/>
      </c>
      <c r="W25" s="31"/>
      <c r="X25" s="17" t="str">
        <f>IF(W25="","",W25*Adjustment!$H$23+Adjustment!$H$23*Adjustment!$I$12)</f>
        <v/>
      </c>
      <c r="Y25" s="4"/>
    </row>
    <row r="26" spans="1:25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31">
        <v>465.75</v>
      </c>
      <c r="H26" s="17">
        <f>IF(G26="","",G26*Adjustment!$H$24+Adjustment!$H$24*Adjustment!$I$12)</f>
        <v>0</v>
      </c>
      <c r="I26" s="31">
        <v>460.75</v>
      </c>
      <c r="J26" s="17">
        <f>IF(I26="","",I26*Adjustment!$H$24+Adjustment!$H$24*Adjustment!$I$12)</f>
        <v>0</v>
      </c>
      <c r="K26" s="31">
        <v>485.75</v>
      </c>
      <c r="L26" s="17">
        <f>IF(K26="","",K26*Adjustment!$H$24+Adjustment!$H$24*Adjustment!$I$12)</f>
        <v>0</v>
      </c>
      <c r="M26" s="31">
        <v>478</v>
      </c>
      <c r="N26" s="17">
        <f>IF(M26="","",M26*Adjustment!$H$24+Adjustment!$H$24*Adjustment!$I$12)</f>
        <v>0</v>
      </c>
      <c r="O26" s="31">
        <v>478</v>
      </c>
      <c r="P26" s="17">
        <f>IF(O26="","",O26*Adjustment!$H$24+Adjustment!$H$24*Adjustment!$I$12)</f>
        <v>0</v>
      </c>
      <c r="Q26" s="31">
        <v>478</v>
      </c>
      <c r="R26" s="17">
        <f>IF(Q26="","",Q26*Adjustment!$H$24+Adjustment!$H$24*Adjustment!$I$12)</f>
        <v>0</v>
      </c>
      <c r="S26" s="31">
        <v>491</v>
      </c>
      <c r="T26" s="17">
        <f>IF(S26="","",S26*Adjustment!$H$24+Adjustment!$H$24*Adjustment!$I$12)</f>
        <v>0</v>
      </c>
      <c r="U26" s="31">
        <v>491</v>
      </c>
      <c r="V26" s="17">
        <f>IF(U26="","",U26*Adjustment!$H$24+Adjustment!$H$24*Adjustment!$I$12)</f>
        <v>0</v>
      </c>
      <c r="W26" s="31">
        <v>478</v>
      </c>
      <c r="X26" s="17">
        <f>IF(W26="","",W26*Adjustment!$H$24+Adjustment!$H$24*Adjustment!$I$12)</f>
        <v>0</v>
      </c>
      <c r="Y26" s="4"/>
    </row>
    <row r="27" spans="1:25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31">
        <v>400.75</v>
      </c>
      <c r="H27" s="17">
        <f>IF(G27="","",G27*Adjustment!$H$25+Adjustment!$H$25*Adjustment!$I$12)</f>
        <v>0</v>
      </c>
      <c r="I27" s="31">
        <v>395.75</v>
      </c>
      <c r="J27" s="17">
        <f>IF(I27="","",I27*Adjustment!$H$25+Adjustment!$H$25*Adjustment!$I$12)</f>
        <v>0</v>
      </c>
      <c r="K27" s="31">
        <v>420.75</v>
      </c>
      <c r="L27" s="17">
        <f>IF(K27="","",K27*Adjustment!$H$25+Adjustment!$H$25*Adjustment!$I$12)</f>
        <v>0</v>
      </c>
      <c r="M27" s="31">
        <v>403</v>
      </c>
      <c r="N27" s="17">
        <f>IF(M27="","",M27*Adjustment!$H$25+Adjustment!$H$25*Adjustment!$I$12)</f>
        <v>0</v>
      </c>
      <c r="O27" s="31">
        <v>403</v>
      </c>
      <c r="P27" s="17">
        <f>IF(O27="","",O27*Adjustment!$H$25+Adjustment!$H$25*Adjustment!$I$12)</f>
        <v>0</v>
      </c>
      <c r="Q27" s="31">
        <v>403</v>
      </c>
      <c r="R27" s="17">
        <f>IF(Q27="","",Q27*Adjustment!$H$25+Adjustment!$H$25*Adjustment!$I$12)</f>
        <v>0</v>
      </c>
      <c r="S27" s="31">
        <v>416</v>
      </c>
      <c r="T27" s="17">
        <f>IF(S27="","",S27*Adjustment!$H$25+Adjustment!$H$25*Adjustment!$I$12)</f>
        <v>0</v>
      </c>
      <c r="U27" s="31">
        <v>416</v>
      </c>
      <c r="V27" s="17">
        <f>IF(U27="","",U27*Adjustment!$H$25+Adjustment!$H$25*Adjustment!$I$12)</f>
        <v>0</v>
      </c>
      <c r="W27" s="31">
        <v>403</v>
      </c>
      <c r="X27" s="17">
        <f>IF(W27="","",W27*Adjustment!$H$25+Adjustment!$H$25*Adjustment!$I$12)</f>
        <v>0</v>
      </c>
      <c r="Y27" s="4"/>
    </row>
    <row r="28" spans="1:25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31">
        <v>340.75</v>
      </c>
      <c r="H28" s="17">
        <f>IF(G28="","",G28*Adjustment!$H$26+Adjustment!$H$26*Adjustment!$I$12)</f>
        <v>0</v>
      </c>
      <c r="I28" s="31">
        <v>335.75</v>
      </c>
      <c r="J28" s="17">
        <f>IF(I28="","",I28*Adjustment!$H$26+Adjustment!$H$26*Adjustment!$I$12)</f>
        <v>0</v>
      </c>
      <c r="K28" s="31">
        <v>360.75</v>
      </c>
      <c r="L28" s="17">
        <f>IF(K28="","",K28*Adjustment!$H$26+Adjustment!$H$26*Adjustment!$I$12)</f>
        <v>0</v>
      </c>
      <c r="M28" s="31">
        <v>328</v>
      </c>
      <c r="N28" s="17">
        <f>IF(M28="","",M28*Adjustment!$H$26+Adjustment!$H$26*Adjustment!$I$12)</f>
        <v>0</v>
      </c>
      <c r="O28" s="31">
        <v>328</v>
      </c>
      <c r="P28" s="17">
        <f>IF(O28="","",O28*Adjustment!$H$26+Adjustment!$H$26*Adjustment!$I$12)</f>
        <v>0</v>
      </c>
      <c r="Q28" s="31">
        <v>328</v>
      </c>
      <c r="R28" s="17">
        <f>IF(Q28="","",Q28*Adjustment!$H$26+Adjustment!$H$26*Adjustment!$I$12)</f>
        <v>0</v>
      </c>
      <c r="S28" s="31">
        <v>341</v>
      </c>
      <c r="T28" s="17">
        <f>IF(S28="","",S28*Adjustment!$H$26+Adjustment!$H$26*Adjustment!$I$12)</f>
        <v>0</v>
      </c>
      <c r="U28" s="31">
        <v>341</v>
      </c>
      <c r="V28" s="17">
        <f>IF(U28="","",U28*Adjustment!$H$26+Adjustment!$H$26*Adjustment!$I$12)</f>
        <v>0</v>
      </c>
      <c r="W28" s="31">
        <v>328</v>
      </c>
      <c r="X28" s="17">
        <f>IF(W28="","",W28*Adjustment!$H$26+Adjustment!$H$26*Adjustment!$I$12)</f>
        <v>0</v>
      </c>
      <c r="Y28" s="4"/>
    </row>
    <row r="29" spans="1:25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31">
        <v>270.75</v>
      </c>
      <c r="H29" s="17">
        <f>IF(G29="","",G29*Adjustment!$H$27+Adjustment!$H$27*Adjustment!$I$12)</f>
        <v>0</v>
      </c>
      <c r="I29" s="31">
        <v>265.75</v>
      </c>
      <c r="J29" s="17">
        <f>IF(I29="","",I29*Adjustment!$H$27+Adjustment!$H$27*Adjustment!$I$12)</f>
        <v>0</v>
      </c>
      <c r="K29" s="31">
        <v>290.75</v>
      </c>
      <c r="L29" s="17">
        <f>IF(K29="","",K29*Adjustment!$H$27+Adjustment!$H$27*Adjustment!$I$12)</f>
        <v>0</v>
      </c>
      <c r="M29" s="31">
        <v>253</v>
      </c>
      <c r="N29" s="17">
        <f>IF(M29="","",M29*Adjustment!$H$27+Adjustment!$H$27*Adjustment!$I$12)</f>
        <v>0</v>
      </c>
      <c r="O29" s="31">
        <v>253</v>
      </c>
      <c r="P29" s="17">
        <f>IF(O29="","",O29*Adjustment!$H$27+Adjustment!$H$27*Adjustment!$I$12)</f>
        <v>0</v>
      </c>
      <c r="Q29" s="31">
        <v>253</v>
      </c>
      <c r="R29" s="17">
        <f>IF(Q29="","",Q29*Adjustment!$H$27+Adjustment!$H$27*Adjustment!$I$12)</f>
        <v>0</v>
      </c>
      <c r="S29" s="31">
        <v>266</v>
      </c>
      <c r="T29" s="17">
        <f>IF(S29="","",S29*Adjustment!$H$27+Adjustment!$H$27*Adjustment!$I$12)</f>
        <v>0</v>
      </c>
      <c r="U29" s="31">
        <v>266</v>
      </c>
      <c r="V29" s="17">
        <f>IF(U29="","",U29*Adjustment!$H$27+Adjustment!$H$27*Adjustment!$I$12)</f>
        <v>0</v>
      </c>
      <c r="W29" s="31">
        <v>253</v>
      </c>
      <c r="X29" s="17">
        <f>IF(W29="","",W29*Adjustment!$H$27+Adjustment!$H$27*Adjustment!$I$12)</f>
        <v>0</v>
      </c>
      <c r="Y29" s="4"/>
    </row>
    <row r="30" spans="1:25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31">
        <v>385.75</v>
      </c>
      <c r="H30" s="17">
        <f>IF(G30="","",G30*Adjustment!$H$28+Adjustment!$H$28*Adjustment!$I$12)</f>
        <v>0</v>
      </c>
      <c r="I30" s="31">
        <v>375.75</v>
      </c>
      <c r="J30" s="17">
        <f>IF(I30="","",I30*Adjustment!$H$28+Adjustment!$H$28*Adjustment!$I$12)</f>
        <v>0</v>
      </c>
      <c r="K30" s="31">
        <v>405.75</v>
      </c>
      <c r="L30" s="17">
        <f>IF(K30="","",K30*Adjustment!$H$28+Adjustment!$H$28*Adjustment!$I$12)</f>
        <v>0</v>
      </c>
      <c r="M30" s="31">
        <v>405</v>
      </c>
      <c r="N30" s="17">
        <f>IF(M30="","",M30*Adjustment!$H$28+Adjustment!$H$28*Adjustment!$I$12)</f>
        <v>0</v>
      </c>
      <c r="O30" s="31">
        <v>401</v>
      </c>
      <c r="P30" s="17">
        <f>IF(O30="","",O30*Adjustment!$H$28+Adjustment!$H$28*Adjustment!$I$12)</f>
        <v>0</v>
      </c>
      <c r="Q30" s="31">
        <v>401</v>
      </c>
      <c r="R30" s="17">
        <f>IF(Q30="","",Q30*Adjustment!$H$28+Adjustment!$H$28*Adjustment!$I$12)</f>
        <v>0</v>
      </c>
      <c r="S30" s="31">
        <v>410</v>
      </c>
      <c r="T30" s="17">
        <f>IF(S30="","",S30*Adjustment!$H$28+Adjustment!$H$28*Adjustment!$I$12)</f>
        <v>0</v>
      </c>
      <c r="U30" s="31">
        <v>410</v>
      </c>
      <c r="V30" s="17">
        <f>IF(U30="","",U30*Adjustment!$H$28+Adjustment!$H$28*Adjustment!$I$12)</f>
        <v>0</v>
      </c>
      <c r="W30" s="31">
        <v>401</v>
      </c>
      <c r="X30" s="17">
        <f>IF(W30="","",W30*Adjustment!$H$28+Adjustment!$H$28*Adjustment!$I$12)</f>
        <v>0</v>
      </c>
      <c r="Y30" s="4"/>
    </row>
    <row r="31" spans="1:25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31">
        <v>320.75</v>
      </c>
      <c r="H31" s="17">
        <f>IF(G31="","",G31*Adjustment!$H$29+Adjustment!$H$29*Adjustment!$I$12)</f>
        <v>0</v>
      </c>
      <c r="I31" s="31">
        <v>310.75</v>
      </c>
      <c r="J31" s="17">
        <f>IF(I31="","",I31*Adjustment!$H$29+Adjustment!$H$29*Adjustment!$I$12)</f>
        <v>0</v>
      </c>
      <c r="K31" s="31">
        <v>340.75</v>
      </c>
      <c r="L31" s="17">
        <f>IF(K31="","",K31*Adjustment!$H$29+Adjustment!$H$29*Adjustment!$I$12)</f>
        <v>0</v>
      </c>
      <c r="M31" s="31">
        <v>330</v>
      </c>
      <c r="N31" s="17">
        <f>IF(M31="","",M31*Adjustment!$H$29+Adjustment!$H$29*Adjustment!$I$12)</f>
        <v>0</v>
      </c>
      <c r="O31" s="31">
        <v>326</v>
      </c>
      <c r="P31" s="17">
        <f>IF(O31="","",O31*Adjustment!$H$29+Adjustment!$H$29*Adjustment!$I$12)</f>
        <v>0</v>
      </c>
      <c r="Q31" s="31">
        <v>326</v>
      </c>
      <c r="R31" s="17">
        <f>IF(Q31="","",Q31*Adjustment!$H$29+Adjustment!$H$29*Adjustment!$I$12)</f>
        <v>0</v>
      </c>
      <c r="S31" s="31">
        <v>335</v>
      </c>
      <c r="T31" s="17">
        <f>IF(S31="","",S31*Adjustment!$H$29+Adjustment!$H$29*Adjustment!$I$12)</f>
        <v>0</v>
      </c>
      <c r="U31" s="31">
        <v>335</v>
      </c>
      <c r="V31" s="17">
        <f>IF(U31="","",U31*Adjustment!$H$29+Adjustment!$H$29*Adjustment!$I$12)</f>
        <v>0</v>
      </c>
      <c r="W31" s="31">
        <v>326</v>
      </c>
      <c r="X31" s="17">
        <f>IF(W31="","",W31*Adjustment!$H$29+Adjustment!$H$29*Adjustment!$I$12)</f>
        <v>0</v>
      </c>
      <c r="Y31" s="10"/>
    </row>
    <row r="32" spans="1:25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31">
        <v>260.75</v>
      </c>
      <c r="H32" s="17">
        <f>IF(G32="","",G32*Adjustment!$H$30+Adjustment!$H$30*Adjustment!$I$12)</f>
        <v>0</v>
      </c>
      <c r="I32" s="31">
        <v>250.75</v>
      </c>
      <c r="J32" s="17">
        <f>IF(I32="","",I32*Adjustment!$H$30+Adjustment!$H$30*Adjustment!$I$12)</f>
        <v>0</v>
      </c>
      <c r="K32" s="31">
        <v>280.75</v>
      </c>
      <c r="L32" s="17">
        <f>IF(K32="","",K32*Adjustment!$H$30+Adjustment!$H$30*Adjustment!$I$12)</f>
        <v>0</v>
      </c>
      <c r="M32" s="31">
        <v>255</v>
      </c>
      <c r="N32" s="17">
        <f>IF(M32="","",M32*Adjustment!$H$30+Adjustment!$H$30*Adjustment!$I$12)</f>
        <v>0</v>
      </c>
      <c r="O32" s="31">
        <v>251</v>
      </c>
      <c r="P32" s="17">
        <f>IF(O32="","",O32*Adjustment!$H$30+Adjustment!$H$30*Adjustment!$I$12)</f>
        <v>0</v>
      </c>
      <c r="Q32" s="31">
        <v>251</v>
      </c>
      <c r="R32" s="17">
        <f>IF(Q32="","",Q32*Adjustment!$H$30+Adjustment!$H$30*Adjustment!$I$12)</f>
        <v>0</v>
      </c>
      <c r="S32" s="31">
        <v>260</v>
      </c>
      <c r="T32" s="17">
        <f>IF(S32="","",S32*Adjustment!$H$30+Adjustment!$H$30*Adjustment!$I$12)</f>
        <v>0</v>
      </c>
      <c r="U32" s="31">
        <v>260</v>
      </c>
      <c r="V32" s="17">
        <f>IF(U32="","",U32*Adjustment!$H$30+Adjustment!$H$30*Adjustment!$I$12)</f>
        <v>0</v>
      </c>
      <c r="W32" s="31">
        <v>251</v>
      </c>
      <c r="X32" s="17">
        <f>IF(W32="","",W32*Adjustment!$H$30+Adjustment!$H$30*Adjustment!$I$12)</f>
        <v>0</v>
      </c>
      <c r="Y32" s="10"/>
    </row>
    <row r="33" spans="1:25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31">
        <v>190.75</v>
      </c>
      <c r="H33" s="17">
        <f>IF(G33="","",G33*Adjustment!$H$31+Adjustment!$H$31*Adjustment!$I$12)</f>
        <v>0</v>
      </c>
      <c r="I33" s="31">
        <v>180.75</v>
      </c>
      <c r="J33" s="17">
        <f>IF(I33="","",I33*Adjustment!$H$31+Adjustment!$H$31*Adjustment!$I$12)</f>
        <v>0</v>
      </c>
      <c r="K33" s="31">
        <v>210.75</v>
      </c>
      <c r="L33" s="17">
        <f>IF(K33="","",K33*Adjustment!$H$31+Adjustment!$H$31*Adjustment!$I$12)</f>
        <v>0</v>
      </c>
      <c r="M33" s="31">
        <v>180</v>
      </c>
      <c r="N33" s="17">
        <f>IF(M33="","",M33*Adjustment!$H$31+Adjustment!$H$31*Adjustment!$I$12)</f>
        <v>0</v>
      </c>
      <c r="O33" s="31">
        <v>176</v>
      </c>
      <c r="P33" s="17">
        <f>IF(O33="","",O33*Adjustment!$H$31+Adjustment!$H$31*Adjustment!$I$12)</f>
        <v>0</v>
      </c>
      <c r="Q33" s="31">
        <v>176</v>
      </c>
      <c r="R33" s="17">
        <f>IF(Q33="","",Q33*Adjustment!$H$31+Adjustment!$H$31*Adjustment!$I$12)</f>
        <v>0</v>
      </c>
      <c r="S33" s="31">
        <v>185</v>
      </c>
      <c r="T33" s="17">
        <f>IF(S33="","",S33*Adjustment!$H$31+Adjustment!$H$31*Adjustment!$I$12)</f>
        <v>0</v>
      </c>
      <c r="U33" s="31">
        <v>185</v>
      </c>
      <c r="V33" s="17">
        <f>IF(U33="","",U33*Adjustment!$H$31+Adjustment!$H$31*Adjustment!$I$12)</f>
        <v>0</v>
      </c>
      <c r="W33" s="31">
        <v>176</v>
      </c>
      <c r="X33" s="17">
        <f>IF(W33="","",W33*Adjustment!$H$31+Adjustment!$H$31*Adjustment!$I$12)</f>
        <v>0</v>
      </c>
      <c r="Y33" s="10"/>
    </row>
    <row r="34" spans="1:25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1">
        <v>535.75</v>
      </c>
      <c r="H34" s="17">
        <f>IF(G34="","",G34*Adjustment!$H$32+Adjustment!$H$32*Adjustment!$I$12)</f>
        <v>0</v>
      </c>
      <c r="I34" s="31">
        <v>525.75</v>
      </c>
      <c r="J34" s="17">
        <f>IF(I34="","",I34*Adjustment!$H$32+Adjustment!$H$32*Adjustment!$I$12)</f>
        <v>0</v>
      </c>
      <c r="K34" s="31">
        <v>555.75</v>
      </c>
      <c r="L34" s="17">
        <f>IF(K34="","",K34*Adjustment!$H$32+Adjustment!$H$32*Adjustment!$I$12)</f>
        <v>0</v>
      </c>
      <c r="M34" s="31">
        <v>496</v>
      </c>
      <c r="N34" s="17">
        <f>IF(M34="","",M34*Adjustment!$H$32+Adjustment!$H$32*Adjustment!$I$12)</f>
        <v>0</v>
      </c>
      <c r="O34" s="31">
        <v>496</v>
      </c>
      <c r="P34" s="17">
        <f>IF(O34="","",O34*Adjustment!$H$32+Adjustment!$H$32*Adjustment!$I$12)</f>
        <v>0</v>
      </c>
      <c r="Q34" s="31">
        <v>496</v>
      </c>
      <c r="R34" s="17">
        <f>IF(Q34="","",Q34*Adjustment!$H$32+Adjustment!$H$32*Adjustment!$I$12)</f>
        <v>0</v>
      </c>
      <c r="S34" s="31">
        <v>496</v>
      </c>
      <c r="T34" s="17">
        <f>IF(S34="","",S34*Adjustment!$H$32+Adjustment!$H$32*Adjustment!$I$12)</f>
        <v>0</v>
      </c>
      <c r="U34" s="31">
        <v>496</v>
      </c>
      <c r="V34" s="17">
        <f>IF(U34="","",U34*Adjustment!$H$32+Adjustment!$H$32*Adjustment!$I$12)</f>
        <v>0</v>
      </c>
      <c r="W34" s="31">
        <v>496</v>
      </c>
      <c r="X34" s="17">
        <f>IF(W34="","",W34*Adjustment!$H$32+Adjustment!$H$32*Adjustment!$I$12)</f>
        <v>0</v>
      </c>
      <c r="Y34" s="10"/>
    </row>
    <row r="35" spans="1:25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1">
        <v>470.75</v>
      </c>
      <c r="H35" s="17">
        <f>IF(G35="","",G35*Adjustment!$H$33+Adjustment!$H$33*Adjustment!$I$12)</f>
        <v>0</v>
      </c>
      <c r="I35" s="31">
        <v>465.75</v>
      </c>
      <c r="J35" s="17">
        <f>IF(I35="","",I35*Adjustment!$H$33+Adjustment!$H$33*Adjustment!$I$12)</f>
        <v>0</v>
      </c>
      <c r="K35" s="31">
        <v>490.75</v>
      </c>
      <c r="L35" s="17">
        <f>IF(K35="","",K35*Adjustment!$H$33+Adjustment!$H$33*Adjustment!$I$12)</f>
        <v>0</v>
      </c>
      <c r="M35" s="31">
        <v>421</v>
      </c>
      <c r="N35" s="17">
        <f>IF(M35="","",M35*Adjustment!$H$33+Adjustment!$H$33*Adjustment!$I$12)</f>
        <v>0</v>
      </c>
      <c r="O35" s="31">
        <v>421</v>
      </c>
      <c r="P35" s="17">
        <f>IF(O35="","",O35*Adjustment!$H$33+Adjustment!$H$33*Adjustment!$I$12)</f>
        <v>0</v>
      </c>
      <c r="Q35" s="31">
        <v>421</v>
      </c>
      <c r="R35" s="17">
        <f>IF(Q35="","",Q35*Adjustment!$H$33+Adjustment!$H$33*Adjustment!$I$12)</f>
        <v>0</v>
      </c>
      <c r="S35" s="31">
        <v>421</v>
      </c>
      <c r="T35" s="17">
        <f>IF(S35="","",S35*Adjustment!$H$33+Adjustment!$H$33*Adjustment!$I$12)</f>
        <v>0</v>
      </c>
      <c r="U35" s="31">
        <v>421</v>
      </c>
      <c r="V35" s="17">
        <f>IF(U35="","",U35*Adjustment!$H$33+Adjustment!$H$33*Adjustment!$I$12)</f>
        <v>0</v>
      </c>
      <c r="W35" s="31">
        <v>421</v>
      </c>
      <c r="X35" s="17">
        <f>IF(W35="","",W35*Adjustment!$H$33+Adjustment!$H$33*Adjustment!$I$12)</f>
        <v>0</v>
      </c>
      <c r="Y35" s="10"/>
    </row>
    <row r="36" spans="1:25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1">
        <v>410.75</v>
      </c>
      <c r="H36" s="17">
        <f>IF(G36="","",G36*Adjustment!$H$34+Adjustment!$H$34*Adjustment!$I$12)</f>
        <v>0</v>
      </c>
      <c r="I36" s="31">
        <v>405.75</v>
      </c>
      <c r="J36" s="17">
        <f>IF(I36="","",I36*Adjustment!$H$34+Adjustment!$H$34*Adjustment!$I$12)</f>
        <v>0</v>
      </c>
      <c r="K36" s="31">
        <v>430.75</v>
      </c>
      <c r="L36" s="17">
        <f>IF(K36="","",K36*Adjustment!$H$34+Adjustment!$H$34*Adjustment!$I$12)</f>
        <v>0</v>
      </c>
      <c r="M36" s="31">
        <v>346</v>
      </c>
      <c r="N36" s="17">
        <f>IF(M36="","",M36*Adjustment!$H$34+Adjustment!$H$34*Adjustment!$I$12)</f>
        <v>0</v>
      </c>
      <c r="O36" s="31">
        <v>346</v>
      </c>
      <c r="P36" s="17">
        <f>IF(O36="","",O36*Adjustment!$H$34+Adjustment!$H$34*Adjustment!$I$12)</f>
        <v>0</v>
      </c>
      <c r="Q36" s="31">
        <v>346</v>
      </c>
      <c r="R36" s="17">
        <f>IF(Q36="","",Q36*Adjustment!$H$34+Adjustment!$H$34*Adjustment!$I$12)</f>
        <v>0</v>
      </c>
      <c r="S36" s="31">
        <v>346</v>
      </c>
      <c r="T36" s="17">
        <f>IF(S36="","",S36*Adjustment!$H$34+Adjustment!$H$34*Adjustment!$I$12)</f>
        <v>0</v>
      </c>
      <c r="U36" s="31">
        <v>346</v>
      </c>
      <c r="V36" s="17">
        <f>IF(U36="","",U36*Adjustment!$H$34+Adjustment!$H$34*Adjustment!$I$12)</f>
        <v>0</v>
      </c>
      <c r="W36" s="31">
        <v>346</v>
      </c>
      <c r="X36" s="17">
        <f>IF(W36="","",W36*Adjustment!$H$34+Adjustment!$H$34*Adjustment!$I$12)</f>
        <v>0</v>
      </c>
      <c r="Y36" s="4"/>
    </row>
    <row r="37" spans="1:25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1">
        <v>340.75</v>
      </c>
      <c r="H37" s="17">
        <f>IF(G37="","",G37*Adjustment!$H$35+Adjustment!$H$35*Adjustment!$I$12)</f>
        <v>0</v>
      </c>
      <c r="I37" s="31">
        <v>335.75</v>
      </c>
      <c r="J37" s="17">
        <f>IF(I37="","",I37*Adjustment!$H$35+Adjustment!$H$35*Adjustment!$I$12)</f>
        <v>0</v>
      </c>
      <c r="K37" s="31">
        <v>360.75</v>
      </c>
      <c r="L37" s="17">
        <f>IF(K37="","",K37*Adjustment!$H$35+Adjustment!$H$35*Adjustment!$I$12)</f>
        <v>0</v>
      </c>
      <c r="M37" s="31">
        <v>271</v>
      </c>
      <c r="N37" s="17">
        <f>IF(M37="","",M37*Adjustment!$H$35+Adjustment!$H$35*Adjustment!$I$12)</f>
        <v>0</v>
      </c>
      <c r="O37" s="31">
        <v>271</v>
      </c>
      <c r="P37" s="17">
        <f>IF(O37="","",O37*Adjustment!$H$35+Adjustment!$H$35*Adjustment!$I$12)</f>
        <v>0</v>
      </c>
      <c r="Q37" s="31">
        <v>271</v>
      </c>
      <c r="R37" s="17">
        <f>IF(Q37="","",Q37*Adjustment!$H$35+Adjustment!$H$35*Adjustment!$I$12)</f>
        <v>0</v>
      </c>
      <c r="S37" s="31">
        <v>271</v>
      </c>
      <c r="T37" s="17">
        <f>IF(S37="","",S37*Adjustment!$H$35+Adjustment!$H$35*Adjustment!$I$12)</f>
        <v>0</v>
      </c>
      <c r="U37" s="31">
        <v>271</v>
      </c>
      <c r="V37" s="17">
        <f>IF(U37="","",U37*Adjustment!$H$35+Adjustment!$H$35*Adjustment!$I$12)</f>
        <v>0</v>
      </c>
      <c r="W37" s="31">
        <v>271</v>
      </c>
      <c r="X37" s="17">
        <f>IF(W37="","",W37*Adjustment!$H$35+Adjustment!$H$35*Adjustment!$I$12)</f>
        <v>0</v>
      </c>
      <c r="Y37" s="4"/>
    </row>
    <row r="38" spans="1:25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31"/>
      <c r="V38" s="17" t="str">
        <f>IF(U38="","",U38*Adjustment!$H$36+Adjustment!$H$36*Adjustment!$I$12)</f>
        <v/>
      </c>
      <c r="W38" s="31"/>
      <c r="X38" s="17" t="str">
        <f>IF(W38="","",W38*Adjustment!$H$36+Adjustment!$H$36*Adjustment!$I$12)</f>
        <v/>
      </c>
      <c r="Y38" s="4"/>
    </row>
    <row r="39" spans="1:25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31"/>
      <c r="V39" s="17" t="str">
        <f>IF(U39="","",U39*Adjustment!$H$37+Adjustment!$H$37*Adjustment!$I$12)</f>
        <v/>
      </c>
      <c r="W39" s="31"/>
      <c r="X39" s="17" t="str">
        <f>IF(W39="","",W39*Adjustment!$H$37+Adjustment!$H$37*Adjustment!$I$12)</f>
        <v/>
      </c>
      <c r="Y39" s="4"/>
    </row>
    <row r="40" spans="1:25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31"/>
      <c r="V40" s="17" t="str">
        <f>IF(U40="","",U40*Adjustment!$H$38+Adjustment!$H$38*Adjustment!$I$12)</f>
        <v/>
      </c>
      <c r="W40" s="31"/>
      <c r="X40" s="17" t="str">
        <f>IF(W40="","",W40*Adjustment!$H$38+Adjustment!$H$38*Adjustment!$I$12)</f>
        <v/>
      </c>
      <c r="Y40" s="4"/>
    </row>
    <row r="41" spans="1:25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31"/>
      <c r="V41" s="17" t="str">
        <f>IF(U41="","",U41*Adjustment!$H$39+Adjustment!$H$39*Adjustment!$I$12)</f>
        <v/>
      </c>
      <c r="W41" s="31"/>
      <c r="X41" s="17" t="str">
        <f>IF(W41="","",W41*Adjustment!$H$39+Adjustment!$H$39*Adjustment!$I$12)</f>
        <v/>
      </c>
      <c r="Y41" s="4"/>
    </row>
    <row r="42" spans="1:25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1">
        <v>330.75</v>
      </c>
      <c r="H42" s="17">
        <f>IF(G42="","",G42*Adjustment!$H$40+Adjustment!$H$40*Adjustment!$I$12)</f>
        <v>0</v>
      </c>
      <c r="I42" s="31">
        <v>325.75</v>
      </c>
      <c r="J42" s="17">
        <f>IF(I42="","",I42*Adjustment!$H$40+Adjustment!$H$40*Adjustment!$I$12)</f>
        <v>0</v>
      </c>
      <c r="K42" s="31">
        <v>370.75</v>
      </c>
      <c r="L42" s="17">
        <f>IF(K42="","",K42*Adjustment!$H$40+Adjustment!$H$40*Adjustment!$I$12)</f>
        <v>0</v>
      </c>
      <c r="M42" s="31">
        <v>364</v>
      </c>
      <c r="N42" s="17">
        <f>IF(M42="","",M42*Adjustment!$H$40+Adjustment!$H$40*Adjustment!$I$12)</f>
        <v>0</v>
      </c>
      <c r="O42" s="31">
        <v>364</v>
      </c>
      <c r="P42" s="17">
        <f>IF(O42="","",O42*Adjustment!$H$40+Adjustment!$H$40*Adjustment!$I$12)</f>
        <v>0</v>
      </c>
      <c r="Q42" s="31">
        <v>364</v>
      </c>
      <c r="R42" s="17">
        <f>IF(Q42="","",Q42*Adjustment!$H$40+Adjustment!$H$40*Adjustment!$I$12)</f>
        <v>0</v>
      </c>
      <c r="S42" s="31">
        <v>371</v>
      </c>
      <c r="T42" s="17">
        <f>IF(S42="","",S42*Adjustment!$H$40+Adjustment!$H$40*Adjustment!$I$12)</f>
        <v>0</v>
      </c>
      <c r="U42" s="31">
        <v>371</v>
      </c>
      <c r="V42" s="17">
        <f>IF(U42="","",U42*Adjustment!$H$40+Adjustment!$H$40*Adjustment!$I$12)</f>
        <v>0</v>
      </c>
      <c r="W42" s="31">
        <v>364</v>
      </c>
      <c r="X42" s="17">
        <f>IF(W42="","",W42*Adjustment!$H$40+Adjustment!$H$40*Adjustment!$I$12)</f>
        <v>0</v>
      </c>
      <c r="Y42" s="4"/>
    </row>
    <row r="43" spans="1:25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1">
        <v>265.75</v>
      </c>
      <c r="H43" s="17">
        <f>IF(G43="","",G43*Adjustment!$H$41+Adjustment!$H$41*Adjustment!$I$12)</f>
        <v>0</v>
      </c>
      <c r="I43" s="31">
        <v>260.75</v>
      </c>
      <c r="J43" s="17">
        <f>IF(I43="","",I43*Adjustment!$H$41+Adjustment!$H$41*Adjustment!$I$12)</f>
        <v>0</v>
      </c>
      <c r="K43" s="31">
        <v>305.75</v>
      </c>
      <c r="L43" s="17">
        <f>IF(K43="","",K43*Adjustment!$H$41+Adjustment!$H$41*Adjustment!$I$12)</f>
        <v>0</v>
      </c>
      <c r="M43" s="31">
        <v>289</v>
      </c>
      <c r="N43" s="17">
        <f>IF(M43="","",M43*Adjustment!$H$41+Adjustment!$H$41*Adjustment!$I$12)</f>
        <v>0</v>
      </c>
      <c r="O43" s="31">
        <v>289</v>
      </c>
      <c r="P43" s="17">
        <f>IF(O43="","",O43*Adjustment!$H$41+Adjustment!$H$41*Adjustment!$I$12)</f>
        <v>0</v>
      </c>
      <c r="Q43" s="31">
        <v>289</v>
      </c>
      <c r="R43" s="17">
        <f>IF(Q43="","",Q43*Adjustment!$H$41+Adjustment!$H$41*Adjustment!$I$12)</f>
        <v>0</v>
      </c>
      <c r="S43" s="31">
        <v>296</v>
      </c>
      <c r="T43" s="17">
        <f>IF(S43="","",S43*Adjustment!$H$41+Adjustment!$H$41*Adjustment!$I$12)</f>
        <v>0</v>
      </c>
      <c r="U43" s="31">
        <v>296</v>
      </c>
      <c r="V43" s="17">
        <f>IF(U43="","",U43*Adjustment!$H$41+Adjustment!$H$41*Adjustment!$I$12)</f>
        <v>0</v>
      </c>
      <c r="W43" s="31">
        <v>289</v>
      </c>
      <c r="X43" s="17">
        <f>IF(W43="","",W43*Adjustment!$H$41+Adjustment!$H$41*Adjustment!$I$12)</f>
        <v>0</v>
      </c>
      <c r="Y43" s="4"/>
    </row>
    <row r="44" spans="1:25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1">
        <v>205.75</v>
      </c>
      <c r="H44" s="17">
        <f>IF(G44="","",G44*Adjustment!$H$42+Adjustment!$H$42*Adjustment!$I$12)</f>
        <v>0</v>
      </c>
      <c r="I44" s="31">
        <v>200.75</v>
      </c>
      <c r="J44" s="17">
        <f>IF(I44="","",I44*Adjustment!$H$42+Adjustment!$H$42*Adjustment!$I$12)</f>
        <v>0</v>
      </c>
      <c r="K44" s="31">
        <v>245.75</v>
      </c>
      <c r="L44" s="17">
        <f>IF(K44="","",K44*Adjustment!$H$42+Adjustment!$H$42*Adjustment!$I$12)</f>
        <v>0</v>
      </c>
      <c r="M44" s="31">
        <v>214</v>
      </c>
      <c r="N44" s="17">
        <f>IF(M44="","",M44*Adjustment!$H$42+Adjustment!$H$42*Adjustment!$I$12)</f>
        <v>0</v>
      </c>
      <c r="O44" s="31">
        <v>214</v>
      </c>
      <c r="P44" s="17">
        <f>IF(O44="","",O44*Adjustment!$H$42+Adjustment!$H$42*Adjustment!$I$12)</f>
        <v>0</v>
      </c>
      <c r="Q44" s="31">
        <v>214</v>
      </c>
      <c r="R44" s="17">
        <f>IF(Q44="","",Q44*Adjustment!$H$42+Adjustment!$H$42*Adjustment!$I$12)</f>
        <v>0</v>
      </c>
      <c r="S44" s="31">
        <v>221</v>
      </c>
      <c r="T44" s="17">
        <f>IF(S44="","",S44*Adjustment!$H$42+Adjustment!$H$42*Adjustment!$I$12)</f>
        <v>0</v>
      </c>
      <c r="U44" s="31">
        <v>221</v>
      </c>
      <c r="V44" s="17">
        <f>IF(U44="","",U44*Adjustment!$H$42+Adjustment!$H$42*Adjustment!$I$12)</f>
        <v>0</v>
      </c>
      <c r="W44" s="31">
        <v>214</v>
      </c>
      <c r="X44" s="17">
        <f>IF(W44="","",W44*Adjustment!$H$42+Adjustment!$H$42*Adjustment!$I$12)</f>
        <v>0</v>
      </c>
      <c r="Y44" s="4"/>
    </row>
    <row r="45" spans="1:25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1">
        <v>135.75</v>
      </c>
      <c r="H45" s="17">
        <f>IF(G45="","",G45*Adjustment!$H$43+Adjustment!$H$43*Adjustment!$I$12)</f>
        <v>0</v>
      </c>
      <c r="I45" s="31">
        <v>130.75</v>
      </c>
      <c r="J45" s="17">
        <f>IF(I45="","",I45*Adjustment!$H$43+Adjustment!$H$43*Adjustment!$I$12)</f>
        <v>0</v>
      </c>
      <c r="K45" s="31">
        <v>195.75</v>
      </c>
      <c r="L45" s="17">
        <f>IF(K45="","",K45*Adjustment!$H$43+Adjustment!$H$43*Adjustment!$I$12)</f>
        <v>0</v>
      </c>
      <c r="M45" s="31">
        <v>139</v>
      </c>
      <c r="N45" s="17">
        <f>IF(M45="","",M45*Adjustment!$H$43+Adjustment!$H$43*Adjustment!$I$12)</f>
        <v>0</v>
      </c>
      <c r="O45" s="31">
        <v>139</v>
      </c>
      <c r="P45" s="17">
        <f>IF(O45="","",O45*Adjustment!$H$43+Adjustment!$H$43*Adjustment!$I$12)</f>
        <v>0</v>
      </c>
      <c r="Q45" s="31">
        <v>139</v>
      </c>
      <c r="R45" s="17">
        <f>IF(Q45="","",Q45*Adjustment!$H$43+Adjustment!$H$43*Adjustment!$I$12)</f>
        <v>0</v>
      </c>
      <c r="S45" s="31">
        <v>146</v>
      </c>
      <c r="T45" s="17">
        <f>IF(S45="","",S45*Adjustment!$H$43+Adjustment!$H$43*Adjustment!$I$12)</f>
        <v>0</v>
      </c>
      <c r="U45" s="31">
        <v>146</v>
      </c>
      <c r="V45" s="17">
        <f>IF(U45="","",U45*Adjustment!$H$43+Adjustment!$H$43*Adjustment!$I$12)</f>
        <v>0</v>
      </c>
      <c r="W45" s="31">
        <v>139</v>
      </c>
      <c r="X45" s="17">
        <f>IF(W45="","",W45*Adjustment!$H$43+Adjustment!$H$43*Adjustment!$I$12)</f>
        <v>0</v>
      </c>
      <c r="Y45" s="4"/>
    </row>
    <row r="46" spans="1:25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31"/>
      <c r="L46" s="17" t="str">
        <f>IF(K46="","",K46*Adjustment!$H$44+Adjustment!$H$44*Adjustment!$I$12)</f>
        <v/>
      </c>
      <c r="M46" s="31">
        <v>429</v>
      </c>
      <c r="N46" s="17">
        <f>IF(M46="","",M46*Adjustment!$H$44+Adjustment!$H$44*Adjustment!$I$12)</f>
        <v>0</v>
      </c>
      <c r="O46" s="31">
        <v>427.75</v>
      </c>
      <c r="P46" s="17">
        <f>IF(O46="","",O46*Adjustment!$H$44+Adjustment!$H$44*Adjustment!$I$12)</f>
        <v>0</v>
      </c>
      <c r="Q46" s="31">
        <v>428</v>
      </c>
      <c r="R46" s="17">
        <f>IF(Q46="","",Q46*Adjustment!$H$44+Adjustment!$H$44*Adjustment!$I$12)</f>
        <v>0</v>
      </c>
      <c r="S46" s="31">
        <v>435</v>
      </c>
      <c r="T46" s="17">
        <f>IF(S46="","",S46*Adjustment!$H$44+Adjustment!$H$44*Adjustment!$I$12)</f>
        <v>0</v>
      </c>
      <c r="U46" s="31">
        <v>435</v>
      </c>
      <c r="V46" s="17">
        <f>IF(U46="","",U46*Adjustment!$H$44+Adjustment!$H$44*Adjustment!$I$12)</f>
        <v>0</v>
      </c>
      <c r="W46" s="31">
        <v>428</v>
      </c>
      <c r="X46" s="17">
        <f>IF(W46="","",W46*Adjustment!$H$44+Adjustment!$H$44*Adjustment!$I$12)</f>
        <v>0</v>
      </c>
      <c r="Y46" s="4"/>
    </row>
    <row r="47" spans="1:25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31"/>
      <c r="L47" s="17" t="str">
        <f>IF(K47="","",K47*Adjustment!$H$45+Adjustment!$H$45*Adjustment!$I$12)</f>
        <v/>
      </c>
      <c r="M47" s="31">
        <v>354</v>
      </c>
      <c r="N47" s="17">
        <f>IF(M47="","",M47*Adjustment!$H$45+Adjustment!$H$45*Adjustment!$I$12)</f>
        <v>0</v>
      </c>
      <c r="O47" s="31">
        <v>352.75</v>
      </c>
      <c r="P47" s="17">
        <f>IF(O47="","",O47*Adjustment!$H$45+Adjustment!$H$45*Adjustment!$I$12)</f>
        <v>0</v>
      </c>
      <c r="Q47" s="31">
        <v>353</v>
      </c>
      <c r="R47" s="17">
        <f>IF(Q47="","",Q47*Adjustment!$H$45+Adjustment!$H$45*Adjustment!$I$12)</f>
        <v>0</v>
      </c>
      <c r="S47" s="31">
        <v>360</v>
      </c>
      <c r="T47" s="17">
        <f>IF(S47="","",S47*Adjustment!$H$45+Adjustment!$H$45*Adjustment!$I$12)</f>
        <v>0</v>
      </c>
      <c r="U47" s="31">
        <v>360</v>
      </c>
      <c r="V47" s="17">
        <f>IF(U47="","",U47*Adjustment!$H$45+Adjustment!$H$45*Adjustment!$I$12)</f>
        <v>0</v>
      </c>
      <c r="W47" s="31">
        <v>353</v>
      </c>
      <c r="X47" s="17">
        <f>IF(W47="","",W47*Adjustment!$H$45+Adjustment!$H$45*Adjustment!$I$12)</f>
        <v>0</v>
      </c>
      <c r="Y47" s="4"/>
    </row>
    <row r="48" spans="1:25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31"/>
      <c r="L48" s="17" t="str">
        <f>IF(K48="","",K48*Adjustment!$H$46+Adjustment!$H$46*Adjustment!$I$12)</f>
        <v/>
      </c>
      <c r="M48" s="31">
        <v>279</v>
      </c>
      <c r="N48" s="17">
        <f>IF(M48="","",M48*Adjustment!$H$46+Adjustment!$H$46*Adjustment!$I$12)</f>
        <v>0</v>
      </c>
      <c r="O48" s="31">
        <v>277.75</v>
      </c>
      <c r="P48" s="17">
        <f>IF(O48="","",O48*Adjustment!$H$46+Adjustment!$H$46*Adjustment!$I$12)</f>
        <v>0</v>
      </c>
      <c r="Q48" s="31">
        <v>278</v>
      </c>
      <c r="R48" s="17">
        <f>IF(Q48="","",Q48*Adjustment!$H$46+Adjustment!$H$46*Adjustment!$I$12)</f>
        <v>0</v>
      </c>
      <c r="S48" s="31">
        <v>285</v>
      </c>
      <c r="T48" s="17">
        <f>IF(S48="","",S48*Adjustment!$H$46+Adjustment!$H$46*Adjustment!$I$12)</f>
        <v>0</v>
      </c>
      <c r="U48" s="31">
        <v>285</v>
      </c>
      <c r="V48" s="17">
        <f>IF(U48="","",U48*Adjustment!$H$46+Adjustment!$H$46*Adjustment!$I$12)</f>
        <v>0</v>
      </c>
      <c r="W48" s="31">
        <v>278</v>
      </c>
      <c r="X48" s="17">
        <f>IF(W48="","",W48*Adjustment!$H$46+Adjustment!$H$46*Adjustment!$I$12)</f>
        <v>0</v>
      </c>
      <c r="Y48" s="4"/>
    </row>
    <row r="49" spans="1:25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31"/>
      <c r="L49" s="17" t="str">
        <f>IF(K49="","",K49*Adjustment!$H$47+Adjustment!$H$47*Adjustment!$I$12)</f>
        <v/>
      </c>
      <c r="M49" s="31">
        <v>204</v>
      </c>
      <c r="N49" s="17">
        <f>IF(M49="","",M49*Adjustment!$H$47+Adjustment!$H$47*Adjustment!$I$12)</f>
        <v>0</v>
      </c>
      <c r="O49" s="30">
        <v>202.75</v>
      </c>
      <c r="P49" s="17">
        <f>IF(O49="","",O49*Adjustment!$H$47+Adjustment!$H$47*Adjustment!$I$12)</f>
        <v>0</v>
      </c>
      <c r="Q49" s="31">
        <v>203</v>
      </c>
      <c r="R49" s="17">
        <f>IF(Q49="","",Q49*Adjustment!$H$47+Adjustment!$H$47*Adjustment!$I$12)</f>
        <v>0</v>
      </c>
      <c r="S49" s="31">
        <v>210</v>
      </c>
      <c r="T49" s="17">
        <f>IF(S49="","",S49*Adjustment!$H$47+Adjustment!$H$47*Adjustment!$I$12)</f>
        <v>0</v>
      </c>
      <c r="U49" s="31">
        <v>210</v>
      </c>
      <c r="V49" s="17">
        <f>IF(U49="","",U49*Adjustment!$H$47+Adjustment!$H$47*Adjustment!$I$12)</f>
        <v>0</v>
      </c>
      <c r="W49" s="31">
        <v>203</v>
      </c>
      <c r="X49" s="17">
        <f>IF(W49="","",W49*Adjustment!$H$47+Adjustment!$H$47*Adjustment!$I$12)</f>
        <v>0</v>
      </c>
      <c r="Y49" s="4"/>
    </row>
    <row r="50" spans="1:25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31">
        <v>350.75</v>
      </c>
      <c r="H50" s="17">
        <f>IF(G50="","",G50*Adjustment!$H$48)</f>
        <v>0</v>
      </c>
      <c r="I50" s="31">
        <v>340.75</v>
      </c>
      <c r="J50" s="17">
        <f>IF(I50="","",I50*Adjustment!$H$48)</f>
        <v>0</v>
      </c>
      <c r="K50" s="31">
        <v>390.75</v>
      </c>
      <c r="L50" s="17">
        <f>IF(K50="","",K50*Adjustment!$H$48)</f>
        <v>0</v>
      </c>
      <c r="M50" s="31">
        <v>384</v>
      </c>
      <c r="N50" s="17">
        <f>IF(M50="","",M50*Adjustment!$H$48)</f>
        <v>0</v>
      </c>
      <c r="O50" s="31">
        <v>384</v>
      </c>
      <c r="P50" s="17">
        <f>IF(O50="","",O50*Adjustment!$H$48)</f>
        <v>0</v>
      </c>
      <c r="Q50" s="31">
        <v>384</v>
      </c>
      <c r="R50" s="17">
        <f>IF(Q50="","",Q50*Adjustment!$H$48)</f>
        <v>0</v>
      </c>
      <c r="S50" s="31">
        <v>393</v>
      </c>
      <c r="T50" s="17">
        <f>IF(S50="","",S50*Adjustment!$H$48)</f>
        <v>0</v>
      </c>
      <c r="U50" s="31">
        <v>393</v>
      </c>
      <c r="V50" s="17">
        <f>IF(U50="","",U50*Adjustment!$H$48)</f>
        <v>0</v>
      </c>
      <c r="W50" s="31">
        <v>384</v>
      </c>
      <c r="X50" s="17">
        <f>IF(W50="","",W50*Adjustment!$H$48)</f>
        <v>0</v>
      </c>
    </row>
    <row r="51" spans="1:25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31">
        <v>285.75</v>
      </c>
      <c r="H51" s="17">
        <f>IF(G51="","",G51*Adjustment!$H$49)</f>
        <v>0</v>
      </c>
      <c r="I51" s="31">
        <v>275.75</v>
      </c>
      <c r="J51" s="17">
        <f>IF(I51="","",I51*Adjustment!$H$49)</f>
        <v>0</v>
      </c>
      <c r="K51" s="31">
        <v>325.75</v>
      </c>
      <c r="L51" s="17">
        <f>IF(K51="","",K51*Adjustment!$H$49)</f>
        <v>0</v>
      </c>
      <c r="M51" s="31">
        <v>309</v>
      </c>
      <c r="N51" s="17">
        <f>IF(M51="","",M51*Adjustment!$H$49)</f>
        <v>0</v>
      </c>
      <c r="O51" s="31">
        <v>309</v>
      </c>
      <c r="P51" s="17">
        <f>IF(O51="","",O51*Adjustment!$H$49)</f>
        <v>0</v>
      </c>
      <c r="Q51" s="31">
        <v>309</v>
      </c>
      <c r="R51" s="17">
        <f>IF(Q51="","",Q51*Adjustment!$H$49)</f>
        <v>0</v>
      </c>
      <c r="S51" s="31">
        <v>318</v>
      </c>
      <c r="T51" s="17">
        <f>IF(S51="","",S51*Adjustment!$H$49)</f>
        <v>0</v>
      </c>
      <c r="U51" s="31">
        <v>318</v>
      </c>
      <c r="V51" s="17">
        <f>IF(U51="","",U51*Adjustment!$H$49)</f>
        <v>0</v>
      </c>
      <c r="W51" s="31">
        <v>309</v>
      </c>
      <c r="X51" s="17">
        <f>IF(W51="","",W51*Adjustment!$H$49)</f>
        <v>0</v>
      </c>
    </row>
    <row r="52" spans="1:25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31">
        <v>225.75</v>
      </c>
      <c r="H52" s="17">
        <f>IF(G52="","",G52*Adjustment!$H$50)</f>
        <v>0</v>
      </c>
      <c r="I52" s="31">
        <v>215.75</v>
      </c>
      <c r="J52" s="17">
        <f>IF(I52="","",I52*Adjustment!$H$50)</f>
        <v>0</v>
      </c>
      <c r="K52" s="31">
        <v>265.75</v>
      </c>
      <c r="L52" s="17">
        <f>IF(K52="","",K52*Adjustment!$H$50)</f>
        <v>0</v>
      </c>
      <c r="M52" s="31">
        <v>234</v>
      </c>
      <c r="N52" s="17">
        <f>IF(M52="","",M52*Adjustment!$H$50)</f>
        <v>0</v>
      </c>
      <c r="O52" s="31">
        <v>234</v>
      </c>
      <c r="P52" s="17">
        <f>IF(O52="","",O52*Adjustment!$H$50)</f>
        <v>0</v>
      </c>
      <c r="Q52" s="31">
        <v>234</v>
      </c>
      <c r="R52" s="17">
        <f>IF(Q52="","",Q52*Adjustment!$H$50)</f>
        <v>0</v>
      </c>
      <c r="S52" s="31">
        <v>243</v>
      </c>
      <c r="T52" s="17">
        <f>IF(S52="","",S52*Adjustment!$H$50)</f>
        <v>0</v>
      </c>
      <c r="U52" s="31">
        <v>243</v>
      </c>
      <c r="V52" s="17">
        <f>IF(U52="","",U52*Adjustment!$H$50)</f>
        <v>0</v>
      </c>
      <c r="W52" s="31">
        <v>234</v>
      </c>
      <c r="X52" s="17">
        <f>IF(W52="","",W52*Adjustment!$H$50)</f>
        <v>0</v>
      </c>
    </row>
    <row r="53" spans="1:25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31">
        <v>155.75</v>
      </c>
      <c r="H53" s="17">
        <f>IF(G53="","",G53*Adjustment!$H$51)</f>
        <v>0</v>
      </c>
      <c r="I53" s="31">
        <v>145.75</v>
      </c>
      <c r="J53" s="17">
        <f>IF(I53="","",I53*Adjustment!$H$51)</f>
        <v>0</v>
      </c>
      <c r="K53" s="31">
        <v>195.75</v>
      </c>
      <c r="L53" s="17">
        <f>IF(K53="","",K53*Adjustment!$H$51)</f>
        <v>0</v>
      </c>
      <c r="M53" s="31">
        <v>159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159</v>
      </c>
      <c r="R53" s="17">
        <f>IF(Q53="","",Q53*Adjustment!$H$51)</f>
        <v>0</v>
      </c>
      <c r="S53" s="31">
        <v>168</v>
      </c>
      <c r="T53" s="17">
        <f>IF(S53="","",S53*Adjustment!$H$51)</f>
        <v>0</v>
      </c>
      <c r="U53" s="31">
        <v>168</v>
      </c>
      <c r="V53" s="17">
        <f>IF(U53="","",U53*Adjustment!$H$51)</f>
        <v>0</v>
      </c>
      <c r="W53" s="31">
        <v>159</v>
      </c>
      <c r="X53" s="17">
        <f>IF(W53="","",W53*Adjustment!$H$51)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31">
        <v>14</v>
      </c>
      <c r="H54" s="17">
        <f>IF(G54="","",G54*$H$7)</f>
        <v>1260</v>
      </c>
      <c r="I54" s="31">
        <v>14</v>
      </c>
      <c r="J54" s="17">
        <f>IF(I54="","",I54*$J$7)</f>
        <v>1120</v>
      </c>
      <c r="K54" s="31">
        <v>14</v>
      </c>
      <c r="L54" s="17">
        <f>IF(K54="","",K54*$L$7)</f>
        <v>980</v>
      </c>
      <c r="M54" s="31">
        <v>14.9</v>
      </c>
      <c r="N54" s="17">
        <f>IF(M54="","",M54*$N$7)</f>
        <v>894</v>
      </c>
      <c r="O54" s="31">
        <v>13.1</v>
      </c>
      <c r="P54" s="17">
        <f>IF(O54="","",O54*$P$7)</f>
        <v>655</v>
      </c>
      <c r="Q54" s="31">
        <v>14.9</v>
      </c>
      <c r="R54" s="17">
        <f>IF(Q54="","",Q54*$R$7)</f>
        <v>759.9</v>
      </c>
      <c r="S54" s="31">
        <v>17.399999999999999</v>
      </c>
      <c r="T54" s="17">
        <f>IF(S54="","",S54*$T$7)</f>
        <v>904.8</v>
      </c>
      <c r="U54" s="31">
        <v>20.9</v>
      </c>
      <c r="V54" s="17">
        <f>IF(U54="","",U54*$V$7)</f>
        <v>1107.6999999999998</v>
      </c>
      <c r="W54" s="31">
        <v>17.399999999999999</v>
      </c>
      <c r="X54" s="17">
        <f>IF(W54="","",W54*$X$7)</f>
        <v>939.59999999999991</v>
      </c>
    </row>
    <row r="55" spans="1:25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2.15</v>
      </c>
      <c r="J55" s="17">
        <f>IF(I55="","",I55*Adjustment!$H$53)</f>
        <v>0</v>
      </c>
      <c r="K55" s="31">
        <v>2.15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  <c r="U55" s="31">
        <v>2.5</v>
      </c>
      <c r="V55" s="17">
        <f>IF(U55="","",U55*Adjustment!$H$53)</f>
        <v>0</v>
      </c>
      <c r="W55" s="31">
        <v>2.5</v>
      </c>
      <c r="X55" s="17">
        <f>IF(W55="","",W55*Adjustment!$H$53)</f>
        <v>0</v>
      </c>
    </row>
    <row r="56" spans="1:25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  <c r="U56" s="31"/>
      <c r="V56" s="17" t="str">
        <f>IF(U56="","",U56*Adjustment!$H$54)</f>
        <v/>
      </c>
      <c r="W56" s="31"/>
      <c r="X56" s="17" t="str">
        <f>IF(W56="","",W56*Adjustment!$H$54)</f>
        <v/>
      </c>
    </row>
    <row r="57" spans="1:25" ht="16.5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15</v>
      </c>
      <c r="J57" s="17">
        <f>IF(I57="","",I57*Adjustment!$H$55)</f>
        <v>0</v>
      </c>
      <c r="K57" s="31">
        <v>15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  <c r="U57" s="31">
        <v>16</v>
      </c>
      <c r="V57" s="17">
        <f>IF(U57="","",U57*Adjustment!$H$55)</f>
        <v>0</v>
      </c>
      <c r="W57" s="31">
        <v>16</v>
      </c>
      <c r="X57" s="17">
        <f>IF(W57="","",W57*Adjustment!$H$55)</f>
        <v>0</v>
      </c>
    </row>
    <row r="58" spans="1:25" ht="16.5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9</v>
      </c>
      <c r="J58" s="17">
        <f>IF(I58="","",I58*Adjustment!$H$56)</f>
        <v>0</v>
      </c>
      <c r="K58" s="31">
        <v>9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  <c r="U58" s="31">
        <v>10.25</v>
      </c>
      <c r="V58" s="17">
        <f>IF(U58="","",U58*Adjustment!$H$56)</f>
        <v>0</v>
      </c>
      <c r="W58" s="31">
        <v>10.25</v>
      </c>
      <c r="X58" s="17">
        <f>IF(W58="","",W58*Adjustment!$H$56)</f>
        <v>0</v>
      </c>
    </row>
    <row r="59" spans="1:25" ht="16.5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31">
        <v>5</v>
      </c>
      <c r="H59" s="17">
        <f>IF(G59="","",G59*Adjustment!$H$57)</f>
        <v>0</v>
      </c>
      <c r="I59" s="31">
        <v>5</v>
      </c>
      <c r="J59" s="17">
        <f>IF(I59="","",I59*Adjustment!$H$57)</f>
        <v>0</v>
      </c>
      <c r="K59" s="31">
        <v>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  <c r="U59" s="31">
        <v>8.75</v>
      </c>
      <c r="V59" s="17">
        <f>IF(U59="","",U59*Adjustment!$H$57)</f>
        <v>0</v>
      </c>
      <c r="W59" s="31">
        <v>8.75</v>
      </c>
      <c r="X59" s="17">
        <f>IF(W59="","",W59*Adjustment!$H$57)</f>
        <v>0</v>
      </c>
    </row>
    <row r="60" spans="1:25" ht="16.5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1">
        <v>7</v>
      </c>
      <c r="H60" s="17">
        <f>IF(G60="","",G60*Adjustment!$H$58)</f>
        <v>0</v>
      </c>
      <c r="I60" s="31">
        <v>7</v>
      </c>
      <c r="J60" s="17">
        <f>IF(I60="","",I60*Adjustment!$H$58)</f>
        <v>0</v>
      </c>
      <c r="K60" s="31">
        <v>7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  <c r="U60" s="31">
        <v>4.66</v>
      </c>
      <c r="V60" s="17">
        <f>IF(U60="","",U60*Adjustment!$H$58)</f>
        <v>0</v>
      </c>
      <c r="W60" s="31">
        <v>4.66</v>
      </c>
      <c r="X60" s="17">
        <f>IF(W60="","",W60*Adjustment!$H$58)</f>
        <v>0</v>
      </c>
    </row>
    <row r="61" spans="1:25" ht="16.5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31">
        <v>14</v>
      </c>
      <c r="H61" s="17">
        <f>IF(G61="","",G61*Adjustment!$H$59)</f>
        <v>0</v>
      </c>
      <c r="I61" s="31">
        <v>14</v>
      </c>
      <c r="J61" s="17">
        <f>IF(I61="","",I61*Adjustment!$H$59)</f>
        <v>0</v>
      </c>
      <c r="K61" s="31">
        <v>14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  <c r="U61" s="31">
        <v>9.5</v>
      </c>
      <c r="V61" s="17">
        <f>IF(U61="","",U61*Adjustment!$H$59)</f>
        <v>0</v>
      </c>
      <c r="W61" s="31">
        <v>9.5</v>
      </c>
      <c r="X61" s="17">
        <f>IF(W61="","",W61*Adjustment!$H$59)</f>
        <v>0</v>
      </c>
    </row>
    <row r="62" spans="1:25" ht="16.5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9</v>
      </c>
      <c r="J62" s="17">
        <f>IF(I62="","",I62*Adjustment!$H$60)</f>
        <v>0</v>
      </c>
      <c r="K62" s="31">
        <v>9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  <c r="U62" s="31">
        <v>8.75</v>
      </c>
      <c r="V62" s="17">
        <f>IF(U62="","",U62*Adjustment!$H$60)</f>
        <v>0</v>
      </c>
      <c r="W62" s="31">
        <v>8.75</v>
      </c>
      <c r="X62" s="17">
        <f>IF(W62="","",W62*Adjustment!$H$60)</f>
        <v>0</v>
      </c>
    </row>
    <row r="63" spans="1:25" ht="16.5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11</v>
      </c>
      <c r="J63" s="17">
        <f>IF(I63="","",I63*Adjustment!$H$61)</f>
        <v>0</v>
      </c>
      <c r="K63" s="31">
        <v>11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  <c r="U63" s="31">
        <v>10</v>
      </c>
      <c r="V63" s="17">
        <f>IF(U63="","",U63*Adjustment!$H$61)</f>
        <v>0</v>
      </c>
      <c r="W63" s="31">
        <v>10</v>
      </c>
      <c r="X63" s="17">
        <f>IF(W63="","",W63*Adjustment!$H$61)</f>
        <v>0</v>
      </c>
    </row>
    <row r="64" spans="1:25" ht="16.5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</v>
      </c>
      <c r="J64" s="17">
        <f>IF(I64="","",I64*Adjustment!$H$62)</f>
        <v>0</v>
      </c>
      <c r="K64" s="31">
        <v>9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  <c r="U64" s="31">
        <v>9.5</v>
      </c>
      <c r="V64" s="17">
        <f>IF(U64="","",U64*Adjustment!$H$62)</f>
        <v>0</v>
      </c>
      <c r="W64" s="31">
        <v>9.5</v>
      </c>
      <c r="X64" s="17">
        <f>IF(W64="","",W64*Adjustment!$H$62)</f>
        <v>0</v>
      </c>
    </row>
    <row r="65" spans="1:24" ht="16.5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1.25</v>
      </c>
      <c r="J65" s="17">
        <f>IF(I65="","",I65*Adjustment!$H$63)</f>
        <v>0</v>
      </c>
      <c r="K65" s="31">
        <v>1.25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  <c r="U65" s="31">
        <v>1.1000000000000001</v>
      </c>
      <c r="V65" s="17">
        <f>IF(U65="","",U65*Adjustment!$H$63)</f>
        <v>0</v>
      </c>
      <c r="W65" s="31">
        <v>1.1000000000000001</v>
      </c>
      <c r="X65" s="17">
        <f>IF(W65="","",W65*Adjustment!$H$63)</f>
        <v>0</v>
      </c>
    </row>
    <row r="66" spans="1:24" x14ac:dyDescent="0.2">
      <c r="E66" s="33"/>
      <c r="F66" s="33"/>
    </row>
  </sheetData>
  <mergeCells count="64">
    <mergeCell ref="G5:H5"/>
    <mergeCell ref="E5:F5"/>
    <mergeCell ref="E6:F6"/>
    <mergeCell ref="G6:H6"/>
    <mergeCell ref="I6:J6"/>
    <mergeCell ref="G3:H3"/>
    <mergeCell ref="E3:F3"/>
    <mergeCell ref="E4:F4"/>
    <mergeCell ref="G4:H4"/>
    <mergeCell ref="I4:J4"/>
    <mergeCell ref="K3:L3"/>
    <mergeCell ref="K4:L4"/>
    <mergeCell ref="K5:L5"/>
    <mergeCell ref="K6:L6"/>
    <mergeCell ref="I3:J3"/>
    <mergeCell ref="I5:J5"/>
    <mergeCell ref="O3:P3"/>
    <mergeCell ref="O4:P4"/>
    <mergeCell ref="O5:P5"/>
    <mergeCell ref="O6:P6"/>
    <mergeCell ref="M3:N3"/>
    <mergeCell ref="M4:N4"/>
    <mergeCell ref="M5:N5"/>
    <mergeCell ref="M6:N6"/>
    <mergeCell ref="S3:T3"/>
    <mergeCell ref="S4:T4"/>
    <mergeCell ref="S5:T5"/>
    <mergeCell ref="S6:T6"/>
    <mergeCell ref="Q3:R3"/>
    <mergeCell ref="Q4:R4"/>
    <mergeCell ref="Q5:R5"/>
    <mergeCell ref="Q6:R6"/>
    <mergeCell ref="W3:X3"/>
    <mergeCell ref="W4:X4"/>
    <mergeCell ref="W5:X5"/>
    <mergeCell ref="W6:X6"/>
    <mergeCell ref="U3:V3"/>
    <mergeCell ref="U4:V4"/>
    <mergeCell ref="U5:V5"/>
    <mergeCell ref="U6:V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96BC6DDA-2F94-4938-8EF9-6F996ABA045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C340-C391-47D9-A001-D68AFE726DE7}">
  <dimension ref="A1:T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35.7109375" style="4" bestFit="1" customWidth="1"/>
    <col min="3" max="3" width="6.5703125" style="4" bestFit="1" customWidth="1"/>
    <col min="4" max="4" width="13.28515625" style="4" bestFit="1" customWidth="1"/>
    <col min="5" max="16" width="13.7109375" style="4" customWidth="1"/>
    <col min="17" max="16384" width="8.85546875" style="4"/>
  </cols>
  <sheetData>
    <row r="1" spans="1:20" s="5" customFormat="1" ht="10.5" customHeight="1" x14ac:dyDescent="0.2">
      <c r="C1" s="3"/>
      <c r="L1" s="4"/>
    </row>
    <row r="2" spans="1:20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1672</v>
      </c>
      <c r="K2" s="50"/>
      <c r="L2" s="53">
        <f>SUM(L10:L65)</f>
        <v>1463</v>
      </c>
    </row>
    <row r="3" spans="1:20" s="5" customFormat="1" ht="27.75" customHeight="1" x14ac:dyDescent="0.25">
      <c r="A3" s="22"/>
      <c r="B3" s="22"/>
      <c r="C3" s="22"/>
      <c r="D3" s="27" t="s">
        <v>2</v>
      </c>
      <c r="E3" s="110" t="s">
        <v>151</v>
      </c>
      <c r="F3" s="111"/>
      <c r="G3" s="110" t="s">
        <v>151</v>
      </c>
      <c r="H3" s="111"/>
      <c r="I3" s="110" t="s">
        <v>81</v>
      </c>
      <c r="J3" s="111"/>
      <c r="K3" s="110" t="s">
        <v>81</v>
      </c>
      <c r="L3" s="111"/>
    </row>
    <row r="4" spans="1:20" s="5" customFormat="1" ht="15.6" customHeight="1" x14ac:dyDescent="0.25">
      <c r="A4" s="22"/>
      <c r="B4" s="28" t="s">
        <v>46</v>
      </c>
      <c r="C4" s="22"/>
      <c r="D4" s="27" t="s">
        <v>38</v>
      </c>
      <c r="E4" s="112" t="s">
        <v>53</v>
      </c>
      <c r="F4" s="113"/>
      <c r="G4" s="112" t="s">
        <v>53</v>
      </c>
      <c r="H4" s="113"/>
      <c r="I4" s="112" t="s">
        <v>82</v>
      </c>
      <c r="J4" s="113"/>
      <c r="K4" s="112" t="s">
        <v>82</v>
      </c>
      <c r="L4" s="113"/>
    </row>
    <row r="5" spans="1:20" s="5" customFormat="1" ht="30.75" customHeight="1" x14ac:dyDescent="0.25">
      <c r="A5" s="22"/>
      <c r="B5" s="22"/>
      <c r="C5" s="22"/>
      <c r="D5" s="27" t="s">
        <v>39</v>
      </c>
      <c r="E5" s="110" t="s">
        <v>52</v>
      </c>
      <c r="F5" s="111"/>
      <c r="G5" s="110" t="s">
        <v>52</v>
      </c>
      <c r="H5" s="111"/>
      <c r="I5" s="110" t="s">
        <v>91</v>
      </c>
      <c r="J5" s="111"/>
      <c r="K5" s="110" t="s">
        <v>93</v>
      </c>
      <c r="L5" s="111"/>
    </row>
    <row r="6" spans="1:20" s="5" customFormat="1" ht="138" customHeight="1" thickBot="1" x14ac:dyDescent="0.3">
      <c r="A6" s="104" t="s">
        <v>23</v>
      </c>
      <c r="B6" s="104"/>
      <c r="C6" s="22"/>
      <c r="D6" s="27" t="s">
        <v>40</v>
      </c>
      <c r="E6" s="110" t="s">
        <v>51</v>
      </c>
      <c r="F6" s="111"/>
      <c r="G6" s="110" t="s">
        <v>51</v>
      </c>
      <c r="H6" s="111"/>
      <c r="I6" s="110" t="s">
        <v>92</v>
      </c>
      <c r="J6" s="111"/>
      <c r="K6" s="110" t="s">
        <v>96</v>
      </c>
      <c r="L6" s="111"/>
      <c r="M6" s="69"/>
      <c r="N6" s="69"/>
      <c r="O6" s="69"/>
      <c r="P6" s="69"/>
      <c r="Q6" s="69"/>
      <c r="R6" s="69"/>
      <c r="S6" s="69"/>
      <c r="T6" s="69"/>
    </row>
    <row r="7" spans="1:20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70"/>
      <c r="L7" s="71">
        <v>70</v>
      </c>
      <c r="M7" s="4"/>
      <c r="N7" s="4"/>
    </row>
    <row r="8" spans="1:20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4"/>
      <c r="N8" s="4"/>
    </row>
    <row r="9" spans="1:20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152</v>
      </c>
      <c r="F9" s="58"/>
      <c r="G9" s="58" t="s">
        <v>153</v>
      </c>
      <c r="H9" s="58"/>
      <c r="I9" s="58" t="s">
        <v>154</v>
      </c>
      <c r="J9" s="58"/>
      <c r="K9" s="58" t="s">
        <v>189</v>
      </c>
      <c r="L9" s="66"/>
    </row>
    <row r="10" spans="1:20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423</v>
      </c>
      <c r="J10" s="17">
        <f>IF(I10="","",I10*Adjustment!$H$8+Adjustment!$H$8*Adjustment!$I$12)</f>
        <v>0</v>
      </c>
      <c r="K10" s="31">
        <v>423</v>
      </c>
      <c r="L10" s="17">
        <f>IF(K10="","",K10*Adjustment!$H$8+Adjustment!$H$8*Adjustment!$I$12)</f>
        <v>0</v>
      </c>
    </row>
    <row r="11" spans="1:20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348</v>
      </c>
      <c r="J11" s="17">
        <f>IF(I11="","",I11*Adjustment!$H$9+Adjustment!$H$9*Adjustment!$I$12)</f>
        <v>0</v>
      </c>
      <c r="K11" s="31">
        <v>348</v>
      </c>
      <c r="L11" s="17">
        <f>IF(K11="","",K11*Adjustment!$H$9+Adjustment!$H$9*Adjustment!$I$12)</f>
        <v>0</v>
      </c>
    </row>
    <row r="12" spans="1:20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273</v>
      </c>
      <c r="J12" s="17">
        <f>IF(I12="","",I12*Adjustment!$H$10+Adjustment!$H$10*Adjustment!$I$12)</f>
        <v>0</v>
      </c>
      <c r="K12" s="31">
        <v>273</v>
      </c>
      <c r="L12" s="17">
        <f>IF(K12="","",K12*Adjustment!$H$10+Adjustment!$H$10*Adjustment!$I$12)</f>
        <v>0</v>
      </c>
    </row>
    <row r="13" spans="1:20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198</v>
      </c>
      <c r="J13" s="17">
        <f>IF(I13="","",I13*Adjustment!$H$11+Adjustment!$H$11*Adjustment!$I$12)</f>
        <v>0</v>
      </c>
      <c r="K13" s="31">
        <v>198</v>
      </c>
      <c r="L13" s="17">
        <f>IF(K13="","",K13*Adjustment!$H$11+Adjustment!$H$11*Adjustment!$I$12)</f>
        <v>0</v>
      </c>
    </row>
    <row r="14" spans="1:20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31">
        <v>402</v>
      </c>
      <c r="J14" s="17">
        <f>IF(I14="","",I14*Adjustment!$H$12+Adjustment!$H$12*Adjustment!$I$12)</f>
        <v>0</v>
      </c>
      <c r="K14" s="31">
        <v>402</v>
      </c>
      <c r="L14" s="17">
        <f>IF(K14="","",K14*Adjustment!$H$12+Adjustment!$H$12*Adjustment!$I$12)</f>
        <v>0</v>
      </c>
    </row>
    <row r="15" spans="1:20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31">
        <v>327</v>
      </c>
      <c r="J15" s="17">
        <f>IF(I15="","",I15*Adjustment!$H$13+Adjustment!$H$13*Adjustment!$I$12)</f>
        <v>0</v>
      </c>
      <c r="K15" s="31">
        <v>327</v>
      </c>
      <c r="L15" s="17">
        <f>IF(K15="","",K15*Adjustment!$H$13+Adjustment!$H$13*Adjustment!$I$12)</f>
        <v>0</v>
      </c>
    </row>
    <row r="16" spans="1:20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31">
        <v>252</v>
      </c>
      <c r="J16" s="17">
        <f>IF(I16="","",I16*Adjustment!$H$14+Adjustment!$H$14*Adjustment!$I$12)</f>
        <v>0</v>
      </c>
      <c r="K16" s="31">
        <v>252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31">
        <v>177</v>
      </c>
      <c r="J17" s="17">
        <f>IF(I17="","",I17*Adjustment!$H$15+Adjustment!$H$15*Adjustment!$I$12)</f>
        <v>0</v>
      </c>
      <c r="K17" s="31">
        <v>177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31">
        <v>486</v>
      </c>
      <c r="J26" s="17">
        <f>IF(I26="","",I26*Adjustment!$H$24+Adjustment!$H$24*Adjustment!$I$12)</f>
        <v>0</v>
      </c>
      <c r="K26" s="31">
        <v>486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31">
        <v>411</v>
      </c>
      <c r="J27" s="17">
        <f>IF(I27="","",I27*Adjustment!$H$25+Adjustment!$H$25*Adjustment!$I$12)</f>
        <v>0</v>
      </c>
      <c r="K27" s="31">
        <v>411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31">
        <v>336</v>
      </c>
      <c r="J28" s="17">
        <f>IF(I28="","",I28*Adjustment!$H$26+Adjustment!$H$26*Adjustment!$I$12)</f>
        <v>0</v>
      </c>
      <c r="K28" s="31">
        <v>336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31">
        <v>261</v>
      </c>
      <c r="J29" s="17">
        <f>IF(I29="","",I29*Adjustment!$H$27+Adjustment!$H$27*Adjustment!$I$12)</f>
        <v>0</v>
      </c>
      <c r="K29" s="31">
        <v>261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31">
        <v>414</v>
      </c>
      <c r="J30" s="17">
        <f>IF(I30="","",I30*Adjustment!$H$28+Adjustment!$H$28*Adjustment!$I$12)</f>
        <v>0</v>
      </c>
      <c r="K30" s="31">
        <v>414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31">
        <v>339</v>
      </c>
      <c r="J31" s="17">
        <f>IF(I31="","",I31*Adjustment!$H$29+Adjustment!$H$29*Adjustment!$I$12)</f>
        <v>0</v>
      </c>
      <c r="K31" s="31">
        <v>339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31">
        <v>264</v>
      </c>
      <c r="J32" s="17">
        <f>IF(I32="","",I32*Adjustment!$H$30+Adjustment!$H$30*Adjustment!$I$12)</f>
        <v>0</v>
      </c>
      <c r="K32" s="31">
        <v>264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31">
        <v>189</v>
      </c>
      <c r="J33" s="17">
        <f>IF(I33="","",I33*Adjustment!$H$31+Adjustment!$H$31*Adjustment!$I$12)</f>
        <v>0</v>
      </c>
      <c r="K33" s="31">
        <v>189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512</v>
      </c>
      <c r="J34" s="17">
        <f>IF(I34="","",I34*Adjustment!$H$32+Adjustment!$H$32*Adjustment!$I$12)</f>
        <v>0</v>
      </c>
      <c r="K34" s="31">
        <v>512</v>
      </c>
      <c r="L34" s="17">
        <f>IF(K34="","",K34*Adjustment!$H$32+Adjustment!$H$32*Adjustment!$I$12)</f>
        <v>0</v>
      </c>
    </row>
    <row r="35" spans="1:12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437</v>
      </c>
      <c r="J35" s="17">
        <f>IF(I35="","",I35*Adjustment!$H$33+Adjustment!$H$33*Adjustment!$I$12)</f>
        <v>0</v>
      </c>
      <c r="K35" s="31">
        <v>437</v>
      </c>
      <c r="L35" s="17">
        <f>IF(K35="","",K35*Adjustment!$H$33+Adjustment!$H$33*Adjustment!$I$12)</f>
        <v>0</v>
      </c>
    </row>
    <row r="36" spans="1:12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362</v>
      </c>
      <c r="J36" s="17">
        <f>IF(I36="","",I36*Adjustment!$H$34+Adjustment!$H$34*Adjustment!$I$12)</f>
        <v>0</v>
      </c>
      <c r="K36" s="31">
        <v>362</v>
      </c>
      <c r="L36" s="17">
        <f>IF(K36="","",K36*Adjustment!$H$34+Adjustment!$H$34*Adjustment!$I$12)</f>
        <v>0</v>
      </c>
    </row>
    <row r="37" spans="1:12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287</v>
      </c>
      <c r="J37" s="17">
        <f>IF(I37="","",I37*Adjustment!$H$35+Adjustment!$H$35*Adjustment!$I$12)</f>
        <v>0</v>
      </c>
      <c r="K37" s="31">
        <v>287</v>
      </c>
      <c r="L37" s="17">
        <f>IF(K37="","",K37*Adjustment!$H$35+Adjustment!$H$35*Adjustment!$I$12)</f>
        <v>0</v>
      </c>
    </row>
    <row r="38" spans="1:12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30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30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30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30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31">
        <v>392</v>
      </c>
      <c r="J42" s="17">
        <f>IF(I42="","",I42*Adjustment!$H$40+Adjustment!$H$40*Adjustment!$I$12)</f>
        <v>0</v>
      </c>
      <c r="K42" s="31">
        <v>392</v>
      </c>
      <c r="L42" s="17">
        <f>IF(K42="","",K42*Adjustment!$H$40+Adjustment!$H$40*Adjustment!$I$12)</f>
        <v>0</v>
      </c>
    </row>
    <row r="43" spans="1:12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31">
        <v>317</v>
      </c>
      <c r="J43" s="17">
        <f>IF(I43="","",I43*Adjustment!$H$41+Adjustment!$H$41*Adjustment!$I$12)</f>
        <v>0</v>
      </c>
      <c r="K43" s="31">
        <v>317</v>
      </c>
      <c r="L43" s="17">
        <f>IF(K43="","",K43*Adjustment!$H$41+Adjustment!$H$41*Adjustment!$I$12)</f>
        <v>0</v>
      </c>
    </row>
    <row r="44" spans="1:12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31">
        <v>242</v>
      </c>
      <c r="J44" s="17">
        <f>IF(I44="","",I44*Adjustment!$H$42+Adjustment!$H$42*Adjustment!$I$12)</f>
        <v>0</v>
      </c>
      <c r="K44" s="31">
        <v>242</v>
      </c>
      <c r="L44" s="17">
        <f>IF(K44="","",K44*Adjustment!$H$42+Adjustment!$H$42*Adjustment!$I$12)</f>
        <v>0</v>
      </c>
    </row>
    <row r="45" spans="1:12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31">
        <v>167</v>
      </c>
      <c r="J45" s="17">
        <f>IF(I45="","",I45*Adjustment!$H$43+Adjustment!$H$43*Adjustment!$I$12)</f>
        <v>0</v>
      </c>
      <c r="K45" s="31">
        <v>167</v>
      </c>
      <c r="L45" s="17">
        <f>IF(K45="","",K45*Adjustment!$H$43+Adjustment!$H$43*Adjustment!$I$12)</f>
        <v>0</v>
      </c>
    </row>
    <row r="46" spans="1:12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440</v>
      </c>
      <c r="J46" s="17">
        <f>IF(I46="","",I46*Adjustment!$H$44+Adjustment!$H$44*Adjustment!$I$12)</f>
        <v>0</v>
      </c>
      <c r="K46" s="31">
        <v>440</v>
      </c>
      <c r="L46" s="17">
        <f>IF(K46="","",K46*Adjustment!$H$44+Adjustment!$H$44*Adjustment!$I$12)</f>
        <v>0</v>
      </c>
    </row>
    <row r="47" spans="1:12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365</v>
      </c>
      <c r="J47" s="17">
        <f>IF(I47="","",I47*Adjustment!$H$45+Adjustment!$H$45*Adjustment!$I$12)</f>
        <v>0</v>
      </c>
      <c r="K47" s="31">
        <v>365</v>
      </c>
      <c r="L47" s="17">
        <f>IF(K47="","",K47*Adjustment!$H$45+Adjustment!$H$45*Adjustment!$I$12)</f>
        <v>0</v>
      </c>
    </row>
    <row r="48" spans="1:12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290</v>
      </c>
      <c r="J48" s="17">
        <f>IF(I48="","",I48*Adjustment!$H$46+Adjustment!$H$46*Adjustment!$I$12)</f>
        <v>0</v>
      </c>
      <c r="K48" s="31">
        <v>290</v>
      </c>
      <c r="L48" s="17">
        <f>IF(K48="","",K48*Adjustment!$H$46+Adjustment!$H$46*Adjustment!$I$12)</f>
        <v>0</v>
      </c>
    </row>
    <row r="49" spans="1:12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215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</row>
    <row r="50" spans="1:1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31">
        <v>409</v>
      </c>
      <c r="J50" s="17">
        <f>IF(I50="","",I50*Adjustment!$H$48)</f>
        <v>0</v>
      </c>
      <c r="K50" s="31">
        <v>409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31">
        <v>334</v>
      </c>
      <c r="J51" s="17">
        <f>IF(I51="","",I51*Adjustment!$H$49)</f>
        <v>0</v>
      </c>
      <c r="K51" s="31">
        <v>334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31">
        <v>259</v>
      </c>
      <c r="J52" s="17">
        <f>IF(I52="","",I52*Adjustment!$H$50)</f>
        <v>0</v>
      </c>
      <c r="K52" s="31">
        <v>259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31">
        <v>184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</row>
    <row r="54" spans="1:12" ht="16.5" x14ac:dyDescent="0.2">
      <c r="A54" s="13">
        <v>45</v>
      </c>
      <c r="B54" s="20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</row>
    <row r="55" spans="1:12" ht="16.5" x14ac:dyDescent="0.2">
      <c r="A55" s="13">
        <v>46</v>
      </c>
      <c r="B55" s="20" t="s">
        <v>32</v>
      </c>
      <c r="C55" s="60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</row>
    <row r="66" spans="1:12" x14ac:dyDescent="0.2">
      <c r="E66" s="33"/>
      <c r="F66" s="33"/>
    </row>
  </sheetData>
  <mergeCells count="40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3AF1F389-0CC6-4DF7-8BCD-EADCB040B815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5DF7-1776-4B7D-9CDE-08BF5089CD37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O1" s="4"/>
    </row>
    <row r="2" spans="1:24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1025</v>
      </c>
      <c r="G2" s="50"/>
      <c r="H2" s="53">
        <f>SUM(H10:H65)</f>
        <v>922.5</v>
      </c>
      <c r="I2" s="50"/>
      <c r="J2" s="53">
        <f>SUM(J10:J65)</f>
        <v>1672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500</v>
      </c>
    </row>
    <row r="3" spans="1:24" s="5" customFormat="1" ht="25.5" customHeight="1" x14ac:dyDescent="0.25">
      <c r="A3" s="22"/>
      <c r="B3" s="22"/>
      <c r="C3" s="22"/>
      <c r="D3" s="27" t="s">
        <v>2</v>
      </c>
      <c r="E3" s="110" t="s">
        <v>58</v>
      </c>
      <c r="F3" s="111"/>
      <c r="G3" s="110" t="s">
        <v>58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155</v>
      </c>
      <c r="P3" s="111"/>
    </row>
    <row r="4" spans="1:24" s="5" customFormat="1" ht="12" x14ac:dyDescent="0.25">
      <c r="A4" s="22"/>
      <c r="B4" s="28" t="s">
        <v>45</v>
      </c>
      <c r="C4" s="22"/>
      <c r="D4" s="27" t="s">
        <v>38</v>
      </c>
      <c r="E4" s="112" t="s">
        <v>59</v>
      </c>
      <c r="F4" s="113"/>
      <c r="G4" s="112" t="s">
        <v>59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119</v>
      </c>
      <c r="P4" s="113"/>
    </row>
    <row r="5" spans="1:24" s="5" customFormat="1" ht="21" customHeight="1" x14ac:dyDescent="0.25">
      <c r="A5" s="22"/>
      <c r="B5" s="22"/>
      <c r="C5" s="22"/>
      <c r="D5" s="27" t="s">
        <v>39</v>
      </c>
      <c r="E5" s="110" t="s">
        <v>58</v>
      </c>
      <c r="F5" s="111"/>
      <c r="G5" s="110" t="s">
        <v>58</v>
      </c>
      <c r="H5" s="111"/>
      <c r="I5" s="110" t="s">
        <v>94</v>
      </c>
      <c r="J5" s="111"/>
      <c r="K5" s="110" t="s">
        <v>85</v>
      </c>
      <c r="L5" s="111"/>
      <c r="M5" s="110" t="s">
        <v>98</v>
      </c>
      <c r="N5" s="111"/>
      <c r="O5" s="110" t="s">
        <v>120</v>
      </c>
      <c r="P5" s="111"/>
    </row>
    <row r="6" spans="1:24" s="5" customFormat="1" ht="57.75" customHeight="1" thickBot="1" x14ac:dyDescent="0.3">
      <c r="A6" s="104" t="s">
        <v>23</v>
      </c>
      <c r="B6" s="104"/>
      <c r="C6" s="22"/>
      <c r="D6" s="27" t="s">
        <v>40</v>
      </c>
      <c r="E6" s="114" t="s">
        <v>60</v>
      </c>
      <c r="F6" s="115"/>
      <c r="G6" s="114" t="s">
        <v>60</v>
      </c>
      <c r="H6" s="115"/>
      <c r="I6" s="116" t="s">
        <v>95</v>
      </c>
      <c r="J6" s="115"/>
      <c r="K6" s="114" t="s">
        <v>97</v>
      </c>
      <c r="L6" s="115"/>
      <c r="M6" s="114" t="s">
        <v>99</v>
      </c>
      <c r="N6" s="115"/>
      <c r="O6" s="110" t="s">
        <v>121</v>
      </c>
      <c r="P6" s="111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70"/>
      <c r="P7" s="7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5">
      <c r="A9" s="56" t="s">
        <v>0</v>
      </c>
      <c r="B9" s="57" t="s">
        <v>1</v>
      </c>
      <c r="C9" s="57" t="s">
        <v>37</v>
      </c>
      <c r="D9" s="57" t="s">
        <v>4</v>
      </c>
      <c r="E9" s="58" t="s">
        <v>156</v>
      </c>
      <c r="F9" s="58"/>
      <c r="G9" s="58" t="s">
        <v>157</v>
      </c>
      <c r="H9" s="58"/>
      <c r="I9" s="58" t="s">
        <v>157</v>
      </c>
      <c r="J9" s="58"/>
      <c r="K9" s="58" t="s">
        <v>158</v>
      </c>
      <c r="L9" s="58"/>
      <c r="M9" s="58" t="s">
        <v>159</v>
      </c>
      <c r="N9" s="58"/>
      <c r="O9" s="58" t="s">
        <v>122</v>
      </c>
      <c r="P9" s="72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429</v>
      </c>
      <c r="J10" s="17">
        <f>IF(I10="","",I10*Adjustment!$H$8+Adjustment!$H$8*Adjustment!$I$12)</f>
        <v>0</v>
      </c>
      <c r="K10" s="30">
        <v>411</v>
      </c>
      <c r="L10" s="17">
        <f>IF(K10="","",K10*Adjustment!$H$8+Adjustment!$H$8*Adjustment!$I$12)</f>
        <v>0</v>
      </c>
      <c r="M10" s="31">
        <v>423</v>
      </c>
      <c r="N10" s="17">
        <f>IF(M10="","",M10*Adjustment!$H$8+Adjustment!$H$8*Adjustment!$I$12)</f>
        <v>0</v>
      </c>
      <c r="O10" s="31"/>
      <c r="P10" s="17" t="str">
        <f>IF(O10="","",O10*Adjustment!$H$8+Adjustment!$H$8*Adjustment!$I$12)</f>
        <v/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354</v>
      </c>
      <c r="J11" s="17">
        <f>IF(I11="","",I11*Adjustment!$H$9+Adjustment!$H$9*Adjustment!$I$12)</f>
        <v>0</v>
      </c>
      <c r="K11" s="30">
        <v>336</v>
      </c>
      <c r="L11" s="17">
        <f>IF(K11="","",K11*Adjustment!$H$9+Adjustment!$H$9*Adjustment!$I$12)</f>
        <v>0</v>
      </c>
      <c r="M11" s="31">
        <v>348</v>
      </c>
      <c r="N11" s="17">
        <f>IF(M11="","",M11*Adjustment!$H$9+Adjustment!$H$9*Adjustment!$I$12)</f>
        <v>0</v>
      </c>
      <c r="O11" s="31"/>
      <c r="P11" s="17" t="str">
        <f>IF(O11="","",O11*Adjustment!$H$9+Adjustment!$H$9*Adjustment!$I$12)</f>
        <v/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279</v>
      </c>
      <c r="J12" s="17">
        <f>IF(I12="","",I12*Adjustment!$H$10+Adjustment!$H$10*Adjustment!$I$12)</f>
        <v>0</v>
      </c>
      <c r="K12" s="30">
        <v>261</v>
      </c>
      <c r="L12" s="17">
        <f>IF(K12="","",K12*Adjustment!$H$10+Adjustment!$H$10*Adjustment!$I$12)</f>
        <v>0</v>
      </c>
      <c r="M12" s="31">
        <v>273</v>
      </c>
      <c r="N12" s="17">
        <f>IF(M12="","",M12*Adjustment!$H$10+Adjustment!$H$10*Adjustment!$I$12)</f>
        <v>0</v>
      </c>
      <c r="O12" s="31"/>
      <c r="P12" s="17" t="str">
        <f>IF(O12="","",O12*Adjustment!$H$10+Adjustment!$H$10*Adjustment!$I$12)</f>
        <v/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204</v>
      </c>
      <c r="J13" s="17">
        <f>IF(I13="","",I13*Adjustment!$H$11+Adjustment!$H$11*Adjustment!$I$12)</f>
        <v>0</v>
      </c>
      <c r="K13" s="30">
        <v>186</v>
      </c>
      <c r="L13" s="17">
        <f>IF(K13="","",K13*Adjustment!$H$11+Adjustment!$H$11*Adjustment!$I$12)</f>
        <v>0</v>
      </c>
      <c r="M13" s="31">
        <v>198</v>
      </c>
      <c r="N13" s="17">
        <f>IF(M13="","",M13*Adjustment!$H$11+Adjustment!$H$11*Adjustment!$I$12)</f>
        <v>0</v>
      </c>
      <c r="O13" s="31"/>
      <c r="P13" s="17" t="str">
        <f>IF(O13="","",O13*Adjustment!$H$11+Adjustment!$H$11*Adjustment!$I$12)</f>
        <v/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400</v>
      </c>
      <c r="F14" s="17">
        <f>IF(E14="","",E14*Adjustment!$H$12+Adjustment!$H$12*Adjustment!$I$12)</f>
        <v>0</v>
      </c>
      <c r="G14" s="17">
        <v>373</v>
      </c>
      <c r="H14" s="17">
        <f>IF(G14="","",G14*Adjustment!$H$12+Adjustment!$H$12*Adjustment!$I$12)</f>
        <v>0</v>
      </c>
      <c r="I14" s="31">
        <v>411</v>
      </c>
      <c r="J14" s="17">
        <f>IF(I14="","",I14*Adjustment!$H$12+Adjustment!$H$12*Adjustment!$I$12)</f>
        <v>0</v>
      </c>
      <c r="K14" s="30">
        <v>393</v>
      </c>
      <c r="L14" s="17">
        <f>IF(K14="","",K14*Adjustment!$H$12+Adjustment!$H$12*Adjustment!$I$12)</f>
        <v>0</v>
      </c>
      <c r="M14" s="31">
        <v>405</v>
      </c>
      <c r="N14" s="17">
        <f>IF(M14="","",M14*Adjustment!$H$12+Adjustment!$H$12*Adjustment!$I$12)</f>
        <v>0</v>
      </c>
      <c r="O14" s="31">
        <v>314</v>
      </c>
      <c r="P14" s="17">
        <f>IF(O14="","",O14*Adjustment!$H$12+Adjustment!$H$12*Adjustment!$I$12)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335</v>
      </c>
      <c r="F15" s="17">
        <f>IF(E15="","",E15*Adjustment!$H$13+Adjustment!$H$13*Adjustment!$I$12)</f>
        <v>0</v>
      </c>
      <c r="G15" s="17">
        <v>308</v>
      </c>
      <c r="H15" s="17">
        <f>IF(G15="","",G15*Adjustment!$H$13+Adjustment!$H$13*Adjustment!$I$12)</f>
        <v>0</v>
      </c>
      <c r="I15" s="31">
        <v>336</v>
      </c>
      <c r="J15" s="17">
        <f>IF(I15="","",I15*Adjustment!$H$13+Adjustment!$H$13*Adjustment!$I$12)</f>
        <v>0</v>
      </c>
      <c r="K15" s="30">
        <v>318</v>
      </c>
      <c r="L15" s="17">
        <f>IF(K15="","",K15*Adjustment!$H$13+Adjustment!$H$13*Adjustment!$I$12)</f>
        <v>0</v>
      </c>
      <c r="M15" s="31">
        <v>330</v>
      </c>
      <c r="N15" s="17">
        <f>IF(M15="","",M15*Adjustment!$H$13+Adjustment!$H$13*Adjustment!$I$12)</f>
        <v>0</v>
      </c>
      <c r="O15" s="31">
        <v>314</v>
      </c>
      <c r="P15" s="17">
        <f>IF(O15="","",O15*Adjustment!$H$13+Adjustment!$H$13*Adjustment!$I$12)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270</v>
      </c>
      <c r="F16" s="17">
        <f>IF(E16="","",E16*Adjustment!$H$14+Adjustment!$H$14*Adjustment!$I$12)</f>
        <v>0</v>
      </c>
      <c r="G16" s="17">
        <v>245</v>
      </c>
      <c r="H16" s="17">
        <f>IF(G16="","",G16*Adjustment!$H$14+Adjustment!$H$14*Adjustment!$I$12)</f>
        <v>0</v>
      </c>
      <c r="I16" s="31">
        <v>261</v>
      </c>
      <c r="J16" s="17">
        <f>IF(I16="","",I16*Adjustment!$H$14+Adjustment!$H$14*Adjustment!$I$12)</f>
        <v>0</v>
      </c>
      <c r="K16" s="30">
        <v>243</v>
      </c>
      <c r="L16" s="17">
        <f>IF(K16="","",K16*Adjustment!$H$14+Adjustment!$H$14*Adjustment!$I$12)</f>
        <v>0</v>
      </c>
      <c r="M16" s="31">
        <v>255</v>
      </c>
      <c r="N16" s="17">
        <f>IF(M16="","",M16*Adjustment!$H$14+Adjustment!$H$14*Adjustment!$I$12)</f>
        <v>0</v>
      </c>
      <c r="O16" s="31">
        <v>314</v>
      </c>
      <c r="P16" s="17">
        <f>IF(O16="","",O16*Adjustment!$H$14+Adjustment!$H$14*Adjustment!$I$12)</f>
        <v>0</v>
      </c>
    </row>
    <row r="17" spans="1:16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195</v>
      </c>
      <c r="F17" s="17">
        <f>IF(E17="","",E17*Adjustment!$H$15+Adjustment!$H$15*Adjustment!$I$12)</f>
        <v>0</v>
      </c>
      <c r="G17" s="17">
        <v>177</v>
      </c>
      <c r="H17" s="17">
        <f>IF(G17="","",G17*Adjustment!$H$15+Adjustment!$H$15*Adjustment!$I$12)</f>
        <v>0</v>
      </c>
      <c r="I17" s="31">
        <v>186</v>
      </c>
      <c r="J17" s="17">
        <f>IF(I17="","",I17*Adjustment!$H$15+Adjustment!$H$15*Adjustment!$I$12)</f>
        <v>0</v>
      </c>
      <c r="K17" s="30">
        <v>168</v>
      </c>
      <c r="L17" s="17">
        <f>IF(K17="","",K17*Adjustment!$H$15+Adjustment!$H$15*Adjustment!$I$12)</f>
        <v>0</v>
      </c>
      <c r="M17" s="31">
        <v>180</v>
      </c>
      <c r="N17" s="17">
        <f>IF(M17="","",M17*Adjustment!$H$15+Adjustment!$H$15*Adjustment!$I$12)</f>
        <v>0</v>
      </c>
      <c r="O17" s="31">
        <v>214</v>
      </c>
      <c r="P17" s="17">
        <f>IF(O17="","",O17*Adjustment!$H$15+Adjustment!$H$15*Adjustment!$I$12)</f>
        <v>0</v>
      </c>
    </row>
    <row r="18" spans="1:16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</row>
    <row r="19" spans="1:16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</row>
    <row r="20" spans="1:16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</row>
    <row r="21" spans="1:16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</row>
    <row r="22" spans="1:16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</row>
    <row r="23" spans="1:16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</row>
    <row r="24" spans="1:16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</row>
    <row r="25" spans="1:16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</row>
    <row r="26" spans="1:16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525</v>
      </c>
      <c r="F26" s="17">
        <f>IF(E26="","",E26*Adjustment!$H$24+Adjustment!$H$24*Adjustment!$I$12)</f>
        <v>0</v>
      </c>
      <c r="G26" s="17">
        <v>500</v>
      </c>
      <c r="H26" s="17">
        <f>IF(G26="","",G26*Adjustment!$H$24+Adjustment!$H$24*Adjustment!$I$12)</f>
        <v>0</v>
      </c>
      <c r="I26" s="31">
        <v>559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1">
        <v>553</v>
      </c>
      <c r="N26" s="17">
        <f>IF(M26="","",M26*Adjustment!$H$24+Adjustment!$H$24*Adjustment!$I$12)</f>
        <v>0</v>
      </c>
      <c r="O26" s="31">
        <v>336</v>
      </c>
      <c r="P26" s="17">
        <f>IF(O26="","",O26*Adjustment!$H$24+Adjustment!$H$24*Adjustment!$I$12)</f>
        <v>0</v>
      </c>
    </row>
    <row r="27" spans="1:16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455</v>
      </c>
      <c r="F27" s="17">
        <f>IF(E27="","",E27*Adjustment!$H$25+Adjustment!$H$25*Adjustment!$I$12)</f>
        <v>0</v>
      </c>
      <c r="G27" s="17">
        <v>430</v>
      </c>
      <c r="H27" s="17">
        <f>IF(G27="","",G27*Adjustment!$H$25+Adjustment!$H$25*Adjustment!$I$12)</f>
        <v>0</v>
      </c>
      <c r="I27" s="31">
        <v>484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1">
        <v>478</v>
      </c>
      <c r="N27" s="17">
        <f>IF(M27="","",M27*Adjustment!$H$25+Adjustment!$H$25*Adjustment!$I$12)</f>
        <v>0</v>
      </c>
      <c r="O27" s="31">
        <v>336</v>
      </c>
      <c r="P27" s="17">
        <f>IF(O27="","",O27*Adjustment!$H$25+Adjustment!$H$25*Adjustment!$I$12)</f>
        <v>0</v>
      </c>
    </row>
    <row r="28" spans="1:16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390</v>
      </c>
      <c r="F28" s="17">
        <f>IF(E28="","",E28*Adjustment!$H$26+Adjustment!$H$26*Adjustment!$I$12)</f>
        <v>0</v>
      </c>
      <c r="G28" s="17">
        <v>365</v>
      </c>
      <c r="H28" s="17">
        <f>IF(G28="","",G28*Adjustment!$H$26+Adjustment!$H$26*Adjustment!$I$12)</f>
        <v>0</v>
      </c>
      <c r="I28" s="31">
        <v>409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1">
        <v>403</v>
      </c>
      <c r="N28" s="17">
        <f>IF(M28="","",M28*Adjustment!$H$26+Adjustment!$H$26*Adjustment!$I$12)</f>
        <v>0</v>
      </c>
      <c r="O28" s="31">
        <v>336</v>
      </c>
      <c r="P28" s="17">
        <f>IF(O28="","",O28*Adjustment!$H$26+Adjustment!$H$26*Adjustment!$I$12)</f>
        <v>0</v>
      </c>
    </row>
    <row r="29" spans="1:16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325</v>
      </c>
      <c r="F29" s="17">
        <f>IF(E29="","",E29*Adjustment!$H$27+Adjustment!$H$27*Adjustment!$I$12)</f>
        <v>0</v>
      </c>
      <c r="G29" s="17">
        <v>300</v>
      </c>
      <c r="H29" s="17">
        <f>IF(G29="","",G29*Adjustment!$H$27+Adjustment!$H$27*Adjustment!$I$12)</f>
        <v>0</v>
      </c>
      <c r="I29" s="31">
        <v>334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1">
        <v>328</v>
      </c>
      <c r="N29" s="17">
        <f>IF(M29="","",M29*Adjustment!$H$27+Adjustment!$H$27*Adjustment!$I$12)</f>
        <v>0</v>
      </c>
      <c r="O29" s="31">
        <v>236.5</v>
      </c>
      <c r="P29" s="17">
        <f>IF(O29="","",O29*Adjustment!$H$27+Adjustment!$H$27*Adjustment!$I$12)</f>
        <v>0</v>
      </c>
    </row>
    <row r="30" spans="1:16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410</v>
      </c>
      <c r="F30" s="17">
        <f>IF(E30="","",E30*Adjustment!$H$28+Adjustment!$H$28*Adjustment!$I$12)</f>
        <v>0</v>
      </c>
      <c r="G30" s="17">
        <v>383</v>
      </c>
      <c r="H30" s="17">
        <f>IF(G30="","",G30*Adjustment!$H$28+Adjustment!$H$28*Adjustment!$I$12)</f>
        <v>0</v>
      </c>
      <c r="I30" s="31">
        <v>423</v>
      </c>
      <c r="J30" s="17">
        <f>IF(I30="","",I30*Adjustment!$H$28+Adjustment!$H$28*Adjustment!$I$12)</f>
        <v>0</v>
      </c>
      <c r="K30" s="30">
        <v>405</v>
      </c>
      <c r="L30" s="17">
        <f>IF(K30="","",K30*Adjustment!$H$28+Adjustment!$H$28*Adjustment!$I$12)</f>
        <v>0</v>
      </c>
      <c r="M30" s="31">
        <v>417</v>
      </c>
      <c r="N30" s="17">
        <f>IF(M30="","",M30*Adjustment!$H$28+Adjustment!$H$28*Adjustment!$I$12)</f>
        <v>0</v>
      </c>
      <c r="O30" s="31">
        <v>325</v>
      </c>
      <c r="P30" s="17">
        <f>IF(O30="","",O30*Adjustment!$H$28+Adjustment!$H$28*Adjustment!$I$12)</f>
        <v>0</v>
      </c>
    </row>
    <row r="31" spans="1:16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345</v>
      </c>
      <c r="F31" s="17">
        <f>IF(E31="","",E31*Adjustment!$H$29+Adjustment!$H$29*Adjustment!$I$12)</f>
        <v>0</v>
      </c>
      <c r="G31" s="17">
        <v>317</v>
      </c>
      <c r="H31" s="17">
        <f>IF(G31="","",G31*Adjustment!$H$29+Adjustment!$H$29*Adjustment!$I$12)</f>
        <v>0</v>
      </c>
      <c r="I31" s="31">
        <v>348</v>
      </c>
      <c r="J31" s="17">
        <f>IF(I31="","",I31*Adjustment!$H$29+Adjustment!$H$29*Adjustment!$I$12)</f>
        <v>0</v>
      </c>
      <c r="K31" s="30">
        <v>330</v>
      </c>
      <c r="L31" s="17">
        <f>IF(K31="","",K31*Adjustment!$H$29+Adjustment!$H$29*Adjustment!$I$12)</f>
        <v>0</v>
      </c>
      <c r="M31" s="31">
        <v>342</v>
      </c>
      <c r="N31" s="17">
        <f>IF(M31="","",M31*Adjustment!$H$29+Adjustment!$H$29*Adjustment!$I$12)</f>
        <v>0</v>
      </c>
      <c r="O31" s="31">
        <v>325</v>
      </c>
      <c r="P31" s="17">
        <f>IF(O31="","",O31*Adjustment!$H$29+Adjustment!$H$29*Adjustment!$I$12)</f>
        <v>0</v>
      </c>
    </row>
    <row r="32" spans="1:16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275</v>
      </c>
      <c r="F32" s="17">
        <f>IF(E32="","",E32*Adjustment!$H$30+Adjustment!$H$30*Adjustment!$I$12)</f>
        <v>0</v>
      </c>
      <c r="G32" s="17">
        <v>252</v>
      </c>
      <c r="H32" s="17">
        <f>IF(G32="","",G32*Adjustment!$H$30+Adjustment!$H$30*Adjustment!$I$12)</f>
        <v>0</v>
      </c>
      <c r="I32" s="31">
        <v>273</v>
      </c>
      <c r="J32" s="17">
        <f>IF(I32="","",I32*Adjustment!$H$30+Adjustment!$H$30*Adjustment!$I$12)</f>
        <v>0</v>
      </c>
      <c r="K32" s="30">
        <v>255</v>
      </c>
      <c r="L32" s="17">
        <f>IF(K32="","",K32*Adjustment!$H$30+Adjustment!$H$30*Adjustment!$I$12)</f>
        <v>0</v>
      </c>
      <c r="M32" s="31">
        <v>267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</row>
    <row r="33" spans="1:16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205</v>
      </c>
      <c r="F33" s="17">
        <f>IF(E33="","",E33*Adjustment!$H$31+Adjustment!$H$31*Adjustment!$I$12)</f>
        <v>0</v>
      </c>
      <c r="G33" s="17">
        <v>185</v>
      </c>
      <c r="H33" s="17">
        <f>IF(G33="","",G33*Adjustment!$H$31+Adjustment!$H$31*Adjustment!$I$12)</f>
        <v>0</v>
      </c>
      <c r="I33" s="31">
        <v>198</v>
      </c>
      <c r="J33" s="17">
        <f>IF(I33="","",I33*Adjustment!$H$31+Adjustment!$H$31*Adjustment!$I$12)</f>
        <v>0</v>
      </c>
      <c r="K33" s="30">
        <v>180</v>
      </c>
      <c r="L33" s="17">
        <f>IF(K33="","",K33*Adjustment!$H$31+Adjustment!$H$31*Adjustment!$I$12)</f>
        <v>0</v>
      </c>
      <c r="M33" s="31">
        <v>192</v>
      </c>
      <c r="N33" s="17">
        <f>IF(M33="","",M33*Adjustment!$H$31+Adjustment!$H$31*Adjustment!$I$12)</f>
        <v>0</v>
      </c>
      <c r="O33" s="31">
        <v>225.4</v>
      </c>
      <c r="P33" s="17">
        <f>IF(O33="","",O33*Adjustment!$H$31+Adjustment!$H$31*Adjustment!$I$12)</f>
        <v>0</v>
      </c>
    </row>
    <row r="34" spans="1:16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506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1">
        <v>558</v>
      </c>
      <c r="N34" s="17">
        <f>IF(M34="","",M34*Adjustment!$H$32+Adjustment!$H$32*Adjustment!$I$12)</f>
        <v>0</v>
      </c>
      <c r="O34" s="31"/>
      <c r="P34" s="17" t="str">
        <f>IF(O34="","",O34*Adjustment!$H$32+Adjustment!$H$32*Adjustment!$I$12)</f>
        <v/>
      </c>
    </row>
    <row r="35" spans="1:16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431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1">
        <v>483</v>
      </c>
      <c r="N35" s="17">
        <f>IF(M35="","",M35*Adjustment!$H$33+Adjustment!$H$33*Adjustment!$I$12)</f>
        <v>0</v>
      </c>
      <c r="O35" s="31"/>
      <c r="P35" s="17" t="str">
        <f>IF(O35="","",O35*Adjustment!$H$33+Adjustment!$H$33*Adjustment!$I$12)</f>
        <v/>
      </c>
    </row>
    <row r="36" spans="1:16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356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1">
        <v>408</v>
      </c>
      <c r="N36" s="17">
        <f>IF(M36="","",M36*Adjustment!$H$34+Adjustment!$H$34*Adjustment!$I$12)</f>
        <v>0</v>
      </c>
      <c r="O36" s="31"/>
      <c r="P36" s="17" t="str">
        <f>IF(O36="","",O36*Adjustment!$H$34+Adjustment!$H$34*Adjustment!$I$12)</f>
        <v/>
      </c>
    </row>
    <row r="37" spans="1:16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281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1">
        <v>333</v>
      </c>
      <c r="N37" s="17">
        <f>IF(M37="","",M37*Adjustment!$H$35+Adjustment!$H$35*Adjustment!$I$12)</f>
        <v>0</v>
      </c>
      <c r="O37" s="31"/>
      <c r="P37" s="17" t="str">
        <f>IF(O37="","",O37*Adjustment!$H$35+Adjustment!$H$35*Adjustment!$I$12)</f>
        <v/>
      </c>
    </row>
    <row r="38" spans="1:16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>
        <v>238.3</v>
      </c>
      <c r="P38" s="17">
        <f>IF(O38="","",O38*Adjustment!$H$36+Adjustment!$H$36*Adjustment!$I$12)</f>
        <v>0</v>
      </c>
    </row>
    <row r="39" spans="1:16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>
        <v>238.3</v>
      </c>
      <c r="P39" s="17">
        <f>IF(O39="","",O39*Adjustment!$H$37+Adjustment!$H$37*Adjustment!$I$12)</f>
        <v>0</v>
      </c>
    </row>
    <row r="40" spans="1:16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>
        <v>238.3</v>
      </c>
      <c r="P40" s="17">
        <f>IF(O40="","",O40*Adjustment!$H$38+Adjustment!$H$38*Adjustment!$I$12)</f>
        <v>0</v>
      </c>
    </row>
    <row r="41" spans="1:16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>
        <v>138.30000000000001</v>
      </c>
      <c r="P41" s="17">
        <f>IF(O41="","",O41*Adjustment!$H$39+Adjustment!$H$39*Adjustment!$I$12)</f>
        <v>0</v>
      </c>
    </row>
    <row r="42" spans="1:16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>
        <v>360</v>
      </c>
      <c r="F42" s="17">
        <f>IF(E42="","",E42*Adjustment!$H$40+Adjustment!$H$40*Adjustment!$I$12)</f>
        <v>0</v>
      </c>
      <c r="G42" s="17">
        <v>335</v>
      </c>
      <c r="H42" s="17">
        <f>IF(G42="","",G42*Adjustment!$H$40+Adjustment!$H$40*Adjustment!$I$12)</f>
        <v>0</v>
      </c>
      <c r="I42" s="31">
        <v>383</v>
      </c>
      <c r="J42" s="17">
        <f>IF(I42="","",I42*Adjustment!$H$40+Adjustment!$H$40*Adjustment!$I$12)</f>
        <v>0</v>
      </c>
      <c r="K42" s="30">
        <v>366</v>
      </c>
      <c r="L42" s="17">
        <f>IF(K42="","",K42*Adjustment!$H$40+Adjustment!$H$40*Adjustment!$I$12)</f>
        <v>0</v>
      </c>
      <c r="M42" s="31">
        <v>383</v>
      </c>
      <c r="N42" s="17">
        <f>IF(M42="","",M42*Adjustment!$H$40+Adjustment!$H$40*Adjustment!$I$12)</f>
        <v>0</v>
      </c>
      <c r="O42" s="31">
        <v>238.3</v>
      </c>
      <c r="P42" s="17">
        <f>IF(O42="","",O42*Adjustment!$H$40+Adjustment!$H$40*Adjustment!$I$12)</f>
        <v>0</v>
      </c>
    </row>
    <row r="43" spans="1:16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>
        <v>295</v>
      </c>
      <c r="F43" s="17">
        <f>IF(E43="","",E43*Adjustment!$H$41+Adjustment!$H$41*Adjustment!$I$12)</f>
        <v>0</v>
      </c>
      <c r="G43" s="17">
        <v>270</v>
      </c>
      <c r="H43" s="17">
        <f>IF(G43="","",G43*Adjustment!$H$41+Adjustment!$H$41*Adjustment!$I$12)</f>
        <v>0</v>
      </c>
      <c r="I43" s="31">
        <v>308</v>
      </c>
      <c r="J43" s="17">
        <f>IF(I43="","",I43*Adjustment!$H$41+Adjustment!$H$41*Adjustment!$I$12)</f>
        <v>0</v>
      </c>
      <c r="K43" s="30">
        <v>291</v>
      </c>
      <c r="L43" s="17">
        <f>IF(K43="","",K43*Adjustment!$H$41+Adjustment!$H$41*Adjustment!$I$12)</f>
        <v>0</v>
      </c>
      <c r="M43" s="31">
        <v>308</v>
      </c>
      <c r="N43" s="17">
        <f>IF(M43="","",M43*Adjustment!$H$41+Adjustment!$H$41*Adjustment!$I$12)</f>
        <v>0</v>
      </c>
      <c r="O43" s="31">
        <v>238.3</v>
      </c>
      <c r="P43" s="17">
        <f>IF(O43="","",O43*Adjustment!$H$41+Adjustment!$H$41*Adjustment!$I$12)</f>
        <v>0</v>
      </c>
    </row>
    <row r="44" spans="1:16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>
        <v>230</v>
      </c>
      <c r="F44" s="17">
        <f>IF(E44="","",E44*Adjustment!$H$42+Adjustment!$H$42*Adjustment!$I$12)</f>
        <v>0</v>
      </c>
      <c r="G44" s="17">
        <v>205</v>
      </c>
      <c r="H44" s="17">
        <f>IF(G44="","",G44*Adjustment!$H$42+Adjustment!$H$42*Adjustment!$I$12)</f>
        <v>0</v>
      </c>
      <c r="I44" s="31">
        <v>233</v>
      </c>
      <c r="J44" s="17">
        <f>IF(I44="","",I44*Adjustment!$H$42+Adjustment!$H$42*Adjustment!$I$12)</f>
        <v>0</v>
      </c>
      <c r="K44" s="30">
        <v>216</v>
      </c>
      <c r="L44" s="17">
        <f>IF(K44="","",K44*Adjustment!$H$42+Adjustment!$H$42*Adjustment!$I$12)</f>
        <v>0</v>
      </c>
      <c r="M44" s="31">
        <v>233</v>
      </c>
      <c r="N44" s="17">
        <f>IF(M44="","",M44*Adjustment!$H$42+Adjustment!$H$42*Adjustment!$I$12)</f>
        <v>0</v>
      </c>
      <c r="O44" s="31">
        <v>238.3</v>
      </c>
      <c r="P44" s="17">
        <f>IF(O44="","",O44*Adjustment!$H$42+Adjustment!$H$42*Adjustment!$I$12)</f>
        <v>0</v>
      </c>
    </row>
    <row r="45" spans="1:16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>
        <v>165</v>
      </c>
      <c r="F45" s="17">
        <f>IF(E45="","",E45*Adjustment!$H$43+Adjustment!$H$43*Adjustment!$I$12)</f>
        <v>0</v>
      </c>
      <c r="G45" s="17">
        <v>140</v>
      </c>
      <c r="H45" s="17">
        <f>IF(G45="","",G45*Adjustment!$H$43+Adjustment!$H$43*Adjustment!$I$12)</f>
        <v>0</v>
      </c>
      <c r="I45" s="31">
        <v>158</v>
      </c>
      <c r="J45" s="17">
        <f>IF(I45="","",I45*Adjustment!$H$43+Adjustment!$H$43*Adjustment!$I$12)</f>
        <v>0</v>
      </c>
      <c r="K45" s="30">
        <v>141</v>
      </c>
      <c r="L45" s="17">
        <f>IF(K45="","",K45*Adjustment!$H$43+Adjustment!$H$43*Adjustment!$I$12)</f>
        <v>0</v>
      </c>
      <c r="M45" s="31">
        <v>158</v>
      </c>
      <c r="N45" s="17">
        <f>IF(M45="","",M45*Adjustment!$H$43+Adjustment!$H$43*Adjustment!$I$12)</f>
        <v>0</v>
      </c>
      <c r="O45" s="31">
        <v>138.30000000000001</v>
      </c>
      <c r="P45" s="17">
        <f>IF(O45="","",O45*Adjustment!$H$43+Adjustment!$H$43*Adjustment!$I$12)</f>
        <v>0</v>
      </c>
    </row>
    <row r="46" spans="1:16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451</v>
      </c>
      <c r="J46" s="17">
        <f>IF(I46="","",I46*Adjustment!$H$44+Adjustment!$H$44*Adjustment!$I$12)</f>
        <v>0</v>
      </c>
      <c r="K46" s="30">
        <v>429</v>
      </c>
      <c r="L46" s="17">
        <f>IF(K46="","",K46*Adjustment!$H$44+Adjustment!$H$44*Adjustment!$I$12)</f>
        <v>0</v>
      </c>
      <c r="M46" s="31">
        <v>444</v>
      </c>
      <c r="N46" s="17">
        <f>IF(M46="","",M46*Adjustment!$H$44+Adjustment!$H$44*Adjustment!$I$12)</f>
        <v>0</v>
      </c>
      <c r="O46" s="31"/>
      <c r="P46" s="17" t="str">
        <f>IF(O46="","",O46*Adjustment!$H$44+Adjustment!$H$44*Adjustment!$I$12)</f>
        <v/>
      </c>
    </row>
    <row r="47" spans="1:16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376</v>
      </c>
      <c r="J47" s="17">
        <f>IF(I47="","",I47*Adjustment!$H$45+Adjustment!$H$45*Adjustment!$I$12)</f>
        <v>0</v>
      </c>
      <c r="K47" s="30">
        <v>354</v>
      </c>
      <c r="L47" s="17">
        <f>IF(K47="","",K47*Adjustment!$H$45+Adjustment!$H$45*Adjustment!$I$12)</f>
        <v>0</v>
      </c>
      <c r="M47" s="31">
        <v>369</v>
      </c>
      <c r="N47" s="17">
        <f>IF(M47="","",M47*Adjustment!$H$45+Adjustment!$H$45*Adjustment!$I$12)</f>
        <v>0</v>
      </c>
      <c r="O47" s="31"/>
      <c r="P47" s="17" t="str">
        <f>IF(O47="","",O47*Adjustment!$H$45+Adjustment!$H$45*Adjustment!$I$12)</f>
        <v/>
      </c>
    </row>
    <row r="48" spans="1:16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301</v>
      </c>
      <c r="J48" s="17">
        <f>IF(I48="","",I48*Adjustment!$H$46+Adjustment!$H$46*Adjustment!$I$12)</f>
        <v>0</v>
      </c>
      <c r="K48" s="30">
        <v>279</v>
      </c>
      <c r="L48" s="17">
        <f>IF(K48="","",K48*Adjustment!$H$46+Adjustment!$H$46*Adjustment!$I$12)</f>
        <v>0</v>
      </c>
      <c r="M48" s="31">
        <v>294</v>
      </c>
      <c r="N48" s="17">
        <f>IF(M48="","",M48*Adjustment!$H$46+Adjustment!$H$46*Adjustment!$I$12)</f>
        <v>0</v>
      </c>
      <c r="O48" s="31"/>
      <c r="P48" s="17" t="str">
        <f>IF(O48="","",O48*Adjustment!$H$46+Adjustment!$H$46*Adjustment!$I$12)</f>
        <v/>
      </c>
    </row>
    <row r="49" spans="1:16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226</v>
      </c>
      <c r="J49" s="17">
        <f>IF(I49="","",I49*Adjustment!$H$47+Adjustment!$H$47*Adjustment!$I$12)</f>
        <v>0</v>
      </c>
      <c r="K49" s="31">
        <v>204</v>
      </c>
      <c r="L49" s="17">
        <f>IF(K49="","",K49*Adjustment!$H$47+Adjustment!$H$47*Adjustment!$I$12)</f>
        <v>0</v>
      </c>
      <c r="M49" s="31">
        <v>219</v>
      </c>
      <c r="N49" s="17">
        <f>IF(M49="","",M49*Adjustment!$H$47+Adjustment!$H$47*Adjustment!$I$12)</f>
        <v>0</v>
      </c>
      <c r="O49" s="31"/>
      <c r="P49" s="17" t="str">
        <f>IF(O49="","",O49*Adjustment!$H$47+Adjustment!$H$47*Adjustment!$I$12)</f>
        <v/>
      </c>
    </row>
    <row r="50" spans="1:16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385</v>
      </c>
      <c r="F50" s="17">
        <f>IF(E50="","",E50*Adjustment!$H$48)</f>
        <v>0</v>
      </c>
      <c r="G50" s="17">
        <v>358</v>
      </c>
      <c r="H50" s="17">
        <f>IF(G50="","",G50*Adjustment!$H$48)</f>
        <v>0</v>
      </c>
      <c r="I50" s="31">
        <v>406</v>
      </c>
      <c r="J50" s="17">
        <f>IF(I50="","",I50*Adjustment!$H$48)</f>
        <v>0</v>
      </c>
      <c r="K50" s="30">
        <v>381</v>
      </c>
      <c r="L50" s="17">
        <f>IF(K50="","",K50*Adjustment!$H$48)</f>
        <v>0</v>
      </c>
      <c r="M50" s="31">
        <v>406</v>
      </c>
      <c r="N50" s="17">
        <f>IF(M50="","",M50*Adjustment!$H$48)</f>
        <v>0</v>
      </c>
      <c r="O50" s="31">
        <v>274.60000000000002</v>
      </c>
      <c r="P50" s="17">
        <f>IF(O50="","",O50*Adjustment!$H$48)</f>
        <v>0</v>
      </c>
    </row>
    <row r="51" spans="1:16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320</v>
      </c>
      <c r="F51" s="17">
        <f>IF(E51="","",E51*Adjustment!$H$49)</f>
        <v>0</v>
      </c>
      <c r="G51" s="17">
        <v>292</v>
      </c>
      <c r="H51" s="17">
        <f>IF(G51="","",G51*Adjustment!$H$49)</f>
        <v>0</v>
      </c>
      <c r="I51" s="31">
        <v>331</v>
      </c>
      <c r="J51" s="17">
        <f>IF(I51="","",I51*Adjustment!$H$49)</f>
        <v>0</v>
      </c>
      <c r="K51" s="30">
        <v>306</v>
      </c>
      <c r="L51" s="17">
        <f>IF(K51="","",K51*Adjustment!$H$49)</f>
        <v>0</v>
      </c>
      <c r="M51" s="31">
        <v>331</v>
      </c>
      <c r="N51" s="17">
        <f>IF(M51="","",M51*Adjustment!$H$49)</f>
        <v>0</v>
      </c>
      <c r="O51" s="31">
        <v>274.60000000000002</v>
      </c>
      <c r="P51" s="17">
        <f>IF(O51="","",O51*Adjustment!$H$49)</f>
        <v>0</v>
      </c>
    </row>
    <row r="52" spans="1:16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250</v>
      </c>
      <c r="F52" s="17">
        <f>IF(E52="","",E52*Adjustment!$H$50)</f>
        <v>0</v>
      </c>
      <c r="G52" s="17">
        <v>225</v>
      </c>
      <c r="H52" s="17">
        <f>IF(G52="","",G52*Adjustment!$H$50)</f>
        <v>0</v>
      </c>
      <c r="I52" s="31">
        <v>256</v>
      </c>
      <c r="J52" s="17">
        <f>IF(I52="","",I52*Adjustment!$H$50)</f>
        <v>0</v>
      </c>
      <c r="K52" s="30">
        <v>231</v>
      </c>
      <c r="L52" s="17">
        <f>IF(K52="","",K52*Adjustment!$H$50)</f>
        <v>0</v>
      </c>
      <c r="M52" s="31">
        <v>256</v>
      </c>
      <c r="N52" s="17">
        <f>IF(M52="","",M52*Adjustment!$H$50)</f>
        <v>0</v>
      </c>
      <c r="O52" s="31">
        <v>274.60000000000002</v>
      </c>
      <c r="P52" s="17">
        <f>IF(O52="","",O52*Adjustment!$H$50)</f>
        <v>0</v>
      </c>
    </row>
    <row r="53" spans="1:16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185</v>
      </c>
      <c r="F53" s="17">
        <f>IF(E53="","",E53*Adjustment!$H$51)</f>
        <v>0</v>
      </c>
      <c r="G53" s="17">
        <v>160</v>
      </c>
      <c r="H53" s="17">
        <f>IF(G53="","",G53*Adjustment!$H$51)</f>
        <v>0</v>
      </c>
      <c r="I53" s="31">
        <v>181</v>
      </c>
      <c r="J53" s="17">
        <f>IF(I53="","",I53*Adjustment!$H$51)</f>
        <v>0</v>
      </c>
      <c r="K53" s="31">
        <v>156</v>
      </c>
      <c r="L53" s="17">
        <f>IF(K53="","",K53*Adjustment!$H$51)</f>
        <v>0</v>
      </c>
      <c r="M53" s="31">
        <v>181</v>
      </c>
      <c r="N53" s="17">
        <f>IF(M53="","",M53*Adjustment!$H$51)</f>
        <v>0</v>
      </c>
      <c r="O53" s="31">
        <v>174.6</v>
      </c>
      <c r="P53" s="17">
        <f>IF(O53="","",O53*Adjustment!$H$51)</f>
        <v>0</v>
      </c>
    </row>
    <row r="54" spans="1:16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10.25</v>
      </c>
      <c r="F54" s="17">
        <f>IF(E54="","",E54*$F$7)</f>
        <v>1025</v>
      </c>
      <c r="G54" s="17">
        <v>10.25</v>
      </c>
      <c r="H54" s="17">
        <f>IF(G54="","",G54*$H$7)</f>
        <v>922.5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10</v>
      </c>
      <c r="P54" s="17">
        <f>IF(O54="","",O54*$P$7)</f>
        <v>500</v>
      </c>
    </row>
    <row r="55" spans="1:16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3.25</v>
      </c>
      <c r="F55" s="17">
        <f>IF(E55="","",E55*Adjustment!$H$53)</f>
        <v>0</v>
      </c>
      <c r="G55" s="17">
        <v>3.25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</v>
      </c>
      <c r="P55" s="17">
        <f>IF(O55="","",O55*Adjustment!$H$53)</f>
        <v>0</v>
      </c>
    </row>
    <row r="56" spans="1:16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16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15.75</v>
      </c>
      <c r="F57" s="17">
        <f>IF(E57="","",E57*Adjustment!$H$55)</f>
        <v>0</v>
      </c>
      <c r="G57" s="17">
        <v>15.75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12</v>
      </c>
      <c r="P57" s="17">
        <f>IF(O57="","",O57*Adjustment!$H$55)</f>
        <v>0</v>
      </c>
    </row>
    <row r="58" spans="1:16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10.5</v>
      </c>
      <c r="F58" s="17">
        <f>IF(E58="","",E58*Adjustment!$H$56)</f>
        <v>0</v>
      </c>
      <c r="G58" s="17">
        <v>10.5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7</v>
      </c>
      <c r="P58" s="17">
        <f>IF(O58="","",O58*Adjustment!$H$56)</f>
        <v>0</v>
      </c>
    </row>
    <row r="59" spans="1:16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8</v>
      </c>
      <c r="F59" s="17">
        <f>IF(E59="","",E59*Adjustment!$H$57)</f>
        <v>0</v>
      </c>
      <c r="G59" s="17">
        <v>8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/>
      <c r="P59" s="17" t="str">
        <f>IF(O59="","",O59*Adjustment!$H$57)</f>
        <v/>
      </c>
    </row>
    <row r="60" spans="1:16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15</v>
      </c>
      <c r="F60" s="17">
        <f>IF(E60="","",E60*Adjustment!$H$58)</f>
        <v>0</v>
      </c>
      <c r="G60" s="17">
        <v>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/>
      <c r="P60" s="17" t="str">
        <f>IF(O60="","",O60*Adjustment!$H$58)</f>
        <v/>
      </c>
    </row>
    <row r="61" spans="1:16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13</v>
      </c>
      <c r="F61" s="17">
        <f>IF(E61="","",E61*Adjustment!$H$59)</f>
        <v>0</v>
      </c>
      <c r="G61" s="17">
        <v>13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8.5</v>
      </c>
      <c r="P61" s="17">
        <f>IF(O61="","",O61*Adjustment!$H$59)</f>
        <v>0</v>
      </c>
    </row>
    <row r="62" spans="1:16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8.75</v>
      </c>
      <c r="F62" s="17">
        <f>IF(E62="","",E62*Adjustment!$H$60)</f>
        <v>0</v>
      </c>
      <c r="G62" s="17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</v>
      </c>
      <c r="P62" s="17">
        <f>IF(O62="","",O62*Adjustment!$H$60)</f>
        <v>0</v>
      </c>
    </row>
    <row r="63" spans="1:16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7</v>
      </c>
      <c r="P63" s="17">
        <f>IF(O63="","",O63*Adjustment!$H$61)</f>
        <v>0</v>
      </c>
    </row>
    <row r="64" spans="1:16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7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2</v>
      </c>
      <c r="F65" s="17">
        <f>IF(E65="","",E65*Adjustment!$H$63)</f>
        <v>0</v>
      </c>
      <c r="G65" s="17">
        <v>2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0.36</v>
      </c>
      <c r="P65" s="17">
        <f>IF(O65="","",O65*Adjustment!$H$63)</f>
        <v>0</v>
      </c>
    </row>
  </sheetData>
  <mergeCells count="48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O3:P3"/>
    <mergeCell ref="O4:P4"/>
    <mergeCell ref="O5:P5"/>
    <mergeCell ref="O6:P6"/>
    <mergeCell ref="M3:N3"/>
    <mergeCell ref="M4:N4"/>
    <mergeCell ref="M5:N5"/>
    <mergeCell ref="M6:N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89244B85-1E0D-498A-ACE1-D8196766EECF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4F7A-EA74-408D-9C67-56E3A96557F7}">
  <dimension ref="A1:Z65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6" width="9.140625" style="4" customWidth="1"/>
    <col min="27" max="16384" width="8.85546875" style="4"/>
  </cols>
  <sheetData>
    <row r="1" spans="1:26" s="5" customFormat="1" ht="10.5" customHeight="1" x14ac:dyDescent="0.2">
      <c r="C1" s="3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1400</v>
      </c>
      <c r="G2" s="50"/>
      <c r="H2" s="53">
        <f>SUM(H10:H65)</f>
        <v>1260</v>
      </c>
      <c r="I2" s="50"/>
      <c r="J2" s="53">
        <f>SUM(J10:J65)</f>
        <v>1192</v>
      </c>
      <c r="K2" s="50"/>
      <c r="L2" s="53">
        <f>SUM(L10:L65)</f>
        <v>1218</v>
      </c>
      <c r="M2" s="50"/>
      <c r="N2" s="53">
        <f>SUM(N10:N65)</f>
        <v>1254</v>
      </c>
      <c r="O2" s="50"/>
      <c r="P2" s="53">
        <f>SUM(P10:P65)</f>
        <v>745</v>
      </c>
      <c r="Q2" s="50"/>
      <c r="R2" s="53">
        <f>SUM(R10:R65)</f>
        <v>887.4</v>
      </c>
      <c r="S2" s="50"/>
      <c r="T2" s="53">
        <f>SUM(T10:T65)</f>
        <v>1086.8</v>
      </c>
      <c r="U2" s="4"/>
      <c r="V2" s="4"/>
      <c r="W2" s="4"/>
      <c r="X2" s="4"/>
      <c r="Y2" s="4"/>
      <c r="Z2" s="4"/>
    </row>
    <row r="3" spans="1:26" s="5" customFormat="1" ht="24.75" customHeight="1" x14ac:dyDescent="0.2">
      <c r="A3" s="22"/>
      <c r="B3" s="22"/>
      <c r="C3" s="22"/>
      <c r="D3" s="27" t="s">
        <v>2</v>
      </c>
      <c r="E3" s="110" t="s">
        <v>70</v>
      </c>
      <c r="F3" s="111"/>
      <c r="G3" s="110" t="s">
        <v>70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110" t="s">
        <v>81</v>
      </c>
      <c r="T3" s="111"/>
      <c r="U3" s="4"/>
      <c r="V3" s="4"/>
      <c r="W3" s="4"/>
      <c r="X3" s="4"/>
      <c r="Y3" s="4"/>
      <c r="Z3" s="4"/>
    </row>
    <row r="4" spans="1:26" s="5" customFormat="1" ht="15.6" customHeight="1" x14ac:dyDescent="0.2">
      <c r="A4" s="22"/>
      <c r="B4" s="28" t="s">
        <v>44</v>
      </c>
      <c r="C4" s="22"/>
      <c r="D4" s="27" t="s">
        <v>38</v>
      </c>
      <c r="E4" s="112" t="s">
        <v>71</v>
      </c>
      <c r="F4" s="113"/>
      <c r="G4" s="112" t="s">
        <v>71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112" t="s">
        <v>82</v>
      </c>
      <c r="T4" s="113"/>
      <c r="U4" s="4"/>
      <c r="V4" s="4"/>
      <c r="W4" s="4"/>
      <c r="X4" s="4"/>
      <c r="Y4" s="4"/>
      <c r="Z4" s="4"/>
    </row>
    <row r="5" spans="1:26" s="5" customFormat="1" ht="30.75" customHeight="1" x14ac:dyDescent="0.2">
      <c r="A5" s="22"/>
      <c r="B5" s="22"/>
      <c r="C5" s="22"/>
      <c r="D5" s="27" t="s">
        <v>39</v>
      </c>
      <c r="E5" s="112" t="s">
        <v>72</v>
      </c>
      <c r="F5" s="113"/>
      <c r="G5" s="112" t="s">
        <v>72</v>
      </c>
      <c r="H5" s="113"/>
      <c r="I5" s="110" t="s">
        <v>100</v>
      </c>
      <c r="J5" s="111"/>
      <c r="K5" s="110" t="s">
        <v>101</v>
      </c>
      <c r="L5" s="111"/>
      <c r="M5" s="110" t="s">
        <v>102</v>
      </c>
      <c r="N5" s="111"/>
      <c r="O5" s="110" t="s">
        <v>103</v>
      </c>
      <c r="P5" s="111"/>
      <c r="Q5" s="110" t="s">
        <v>104</v>
      </c>
      <c r="R5" s="111"/>
      <c r="S5" s="110" t="s">
        <v>166</v>
      </c>
      <c r="T5" s="111"/>
      <c r="U5" s="4"/>
      <c r="V5" s="4"/>
      <c r="W5" s="4"/>
      <c r="X5" s="4"/>
      <c r="Y5" s="4"/>
      <c r="Z5" s="4"/>
    </row>
    <row r="6" spans="1:26" s="5" customFormat="1" ht="89.25" customHeight="1" thickBot="1" x14ac:dyDescent="0.25">
      <c r="A6" s="104" t="s">
        <v>23</v>
      </c>
      <c r="B6" s="104"/>
      <c r="C6" s="22"/>
      <c r="D6" s="27" t="s">
        <v>40</v>
      </c>
      <c r="E6" s="110" t="s">
        <v>73</v>
      </c>
      <c r="F6" s="111"/>
      <c r="G6" s="110" t="s">
        <v>73</v>
      </c>
      <c r="H6" s="111"/>
      <c r="I6" s="110" t="s">
        <v>168</v>
      </c>
      <c r="J6" s="111"/>
      <c r="K6" s="110" t="s">
        <v>169</v>
      </c>
      <c r="L6" s="111"/>
      <c r="M6" s="110" t="s">
        <v>170</v>
      </c>
      <c r="N6" s="111"/>
      <c r="O6" s="110" t="s">
        <v>171</v>
      </c>
      <c r="P6" s="111"/>
      <c r="Q6" s="110" t="s">
        <v>172</v>
      </c>
      <c r="R6" s="111"/>
      <c r="S6" s="110" t="s">
        <v>167</v>
      </c>
      <c r="T6" s="111"/>
      <c r="U6" s="68"/>
      <c r="V6" s="68"/>
      <c r="W6" s="68"/>
      <c r="X6" s="68"/>
      <c r="Y6" s="4"/>
      <c r="Z6" s="4"/>
    </row>
    <row r="7" spans="1:26" s="5" customFormat="1" ht="15.6" customHeight="1" x14ac:dyDescent="0.2">
      <c r="A7" s="22"/>
      <c r="B7" s="108" t="s">
        <v>209</v>
      </c>
      <c r="C7" s="108"/>
      <c r="D7" s="109"/>
      <c r="E7" s="54"/>
      <c r="F7" s="55">
        <v>100</v>
      </c>
      <c r="G7" s="54"/>
      <c r="H7" s="55">
        <v>90</v>
      </c>
      <c r="I7" s="54"/>
      <c r="J7" s="55">
        <v>80</v>
      </c>
      <c r="K7" s="54"/>
      <c r="L7" s="55">
        <v>70</v>
      </c>
      <c r="M7" s="54"/>
      <c r="N7" s="55">
        <v>60</v>
      </c>
      <c r="O7" s="54"/>
      <c r="P7" s="55">
        <v>50</v>
      </c>
      <c r="Q7" s="50"/>
      <c r="R7" s="51">
        <v>51</v>
      </c>
      <c r="S7" s="50"/>
      <c r="T7" s="51">
        <v>52</v>
      </c>
      <c r="U7" s="4"/>
      <c r="V7" s="4"/>
      <c r="W7" s="4"/>
    </row>
    <row r="8" spans="1:26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67"/>
      <c r="T8" s="64" t="s">
        <v>210</v>
      </c>
      <c r="U8" s="4"/>
      <c r="V8" s="4"/>
      <c r="W8" s="4"/>
    </row>
    <row r="9" spans="1:26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160</v>
      </c>
      <c r="F9" s="58"/>
      <c r="G9" s="58" t="s">
        <v>161</v>
      </c>
      <c r="H9" s="58"/>
      <c r="I9" s="58" t="s">
        <v>190</v>
      </c>
      <c r="J9" s="58"/>
      <c r="K9" s="58" t="s">
        <v>162</v>
      </c>
      <c r="L9" s="58"/>
      <c r="M9" s="58" t="s">
        <v>163</v>
      </c>
      <c r="N9" s="58"/>
      <c r="O9" s="58" t="s">
        <v>164</v>
      </c>
      <c r="P9" s="58"/>
      <c r="Q9" s="58" t="s">
        <v>161</v>
      </c>
      <c r="R9" s="58"/>
      <c r="S9" s="58" t="s">
        <v>165</v>
      </c>
      <c r="T9" s="66"/>
      <c r="U9" s="6"/>
      <c r="V9" s="6"/>
      <c r="W9" s="6"/>
      <c r="X9" s="6"/>
      <c r="Y9" s="6"/>
    </row>
    <row r="10" spans="1:26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31">
        <v>395.75</v>
      </c>
      <c r="F10" s="17">
        <f>IF(E10="","",E10*Adjustment!$H$8+Adjustment!$H$8*Adjustment!$I$12)</f>
        <v>0</v>
      </c>
      <c r="G10" s="31">
        <v>395.75</v>
      </c>
      <c r="H10" s="17">
        <f>IF(G10="","",G10*Adjustment!$H$8+Adjustment!$H$8*Adjustment!$I$12)</f>
        <v>0</v>
      </c>
      <c r="I10" s="31">
        <v>406</v>
      </c>
      <c r="J10" s="17">
        <f>IF(I10="","",I10*Adjustment!$H$8+Adjustment!$H$8*Adjustment!$I$12)</f>
        <v>0</v>
      </c>
      <c r="K10" s="31">
        <v>456</v>
      </c>
      <c r="L10" s="17">
        <f>IF(K10="","",K10*Adjustment!$H$8+Adjustment!$H$8*Adjustment!$I$12)</f>
        <v>0</v>
      </c>
      <c r="M10" s="30">
        <v>486</v>
      </c>
      <c r="N10" s="17">
        <f>IF(M10="","",M10*Adjustment!$H$8+Adjustment!$H$8*Adjustment!$I$12)</f>
        <v>0</v>
      </c>
      <c r="O10" s="30">
        <v>406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31">
        <v>456</v>
      </c>
      <c r="T10" s="17">
        <f>IF(S10="","",S10*Adjustment!$H$8+Adjustment!$H$8*Adjustment!$I$12)</f>
        <v>0</v>
      </c>
      <c r="U10" s="12"/>
      <c r="V10" s="12"/>
      <c r="W10" s="12"/>
      <c r="X10" s="12"/>
      <c r="Y10" s="12"/>
    </row>
    <row r="11" spans="1:26" s="8" customFormat="1" ht="14.1" customHeight="1" x14ac:dyDescent="0.2">
      <c r="A11" s="13">
        <v>2</v>
      </c>
      <c r="B11" s="107"/>
      <c r="C11" s="106"/>
      <c r="D11" s="23" t="s">
        <v>6</v>
      </c>
      <c r="E11" s="31">
        <v>315.75</v>
      </c>
      <c r="F11" s="17">
        <f>IF(E11="","",E11*Adjustment!$H$9+Adjustment!$H$9*Adjustment!$I$12)</f>
        <v>0</v>
      </c>
      <c r="G11" s="31">
        <v>330.75</v>
      </c>
      <c r="H11" s="17">
        <f>IF(G11="","",G11*Adjustment!$H$9+Adjustment!$H$9*Adjustment!$I$12)</f>
        <v>0</v>
      </c>
      <c r="I11" s="31">
        <v>331</v>
      </c>
      <c r="J11" s="17">
        <f>IF(I11="","",I11*Adjustment!$H$9+Adjustment!$H$9*Adjustment!$I$12)</f>
        <v>0</v>
      </c>
      <c r="K11" s="31">
        <v>381</v>
      </c>
      <c r="L11" s="17">
        <f>IF(K11="","",K11*Adjustment!$H$9+Adjustment!$H$9*Adjustment!$I$12)</f>
        <v>0</v>
      </c>
      <c r="M11" s="30">
        <v>411</v>
      </c>
      <c r="N11" s="17">
        <f>IF(M11="","",M11*Adjustment!$H$9+Adjustment!$H$9*Adjustment!$I$12)</f>
        <v>0</v>
      </c>
      <c r="O11" s="30">
        <v>331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31">
        <v>381</v>
      </c>
      <c r="T11" s="17">
        <f>IF(S11="","",S11*Adjustment!$H$9+Adjustment!$H$9*Adjustment!$I$12)</f>
        <v>0</v>
      </c>
      <c r="U11" s="4"/>
      <c r="V11" s="4"/>
      <c r="W11" s="4"/>
      <c r="X11" s="4"/>
      <c r="Y11" s="4"/>
    </row>
    <row r="12" spans="1:26" s="8" customFormat="1" ht="14.25" customHeight="1" x14ac:dyDescent="0.2">
      <c r="A12" s="13">
        <v>3</v>
      </c>
      <c r="B12" s="107"/>
      <c r="C12" s="106"/>
      <c r="D12" s="23" t="s">
        <v>7</v>
      </c>
      <c r="E12" s="31">
        <v>255.75</v>
      </c>
      <c r="F12" s="17">
        <f>IF(E12="","",E12*Adjustment!$H$10+Adjustment!$H$10*Adjustment!$I$12)</f>
        <v>0</v>
      </c>
      <c r="G12" s="31">
        <v>270.75</v>
      </c>
      <c r="H12" s="17">
        <f>IF(G12="","",G12*Adjustment!$H$10+Adjustment!$H$10*Adjustment!$I$12)</f>
        <v>0</v>
      </c>
      <c r="I12" s="31">
        <v>256</v>
      </c>
      <c r="J12" s="17">
        <f>IF(I12="","",I12*Adjustment!$H$10+Adjustment!$H$10*Adjustment!$I$12)</f>
        <v>0</v>
      </c>
      <c r="K12" s="31">
        <v>306</v>
      </c>
      <c r="L12" s="17">
        <f>IF(K12="","",K12*Adjustment!$H$10+Adjustment!$H$10*Adjustment!$I$12)</f>
        <v>0</v>
      </c>
      <c r="M12" s="30">
        <v>336</v>
      </c>
      <c r="N12" s="17">
        <f>IF(M12="","",M12*Adjustment!$H$10+Adjustment!$H$10*Adjustment!$I$12)</f>
        <v>0</v>
      </c>
      <c r="O12" s="30">
        <v>256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31">
        <v>306</v>
      </c>
      <c r="T12" s="17">
        <f>IF(S12="","",S12*Adjustment!$H$10+Adjustment!$H$10*Adjustment!$I$12)</f>
        <v>0</v>
      </c>
      <c r="U12" s="4"/>
      <c r="V12" s="4"/>
      <c r="W12" s="4"/>
      <c r="X12" s="4"/>
      <c r="Y12" s="4"/>
    </row>
    <row r="13" spans="1:26" s="8" customFormat="1" ht="14.1" customHeight="1" x14ac:dyDescent="0.2">
      <c r="A13" s="13">
        <v>4</v>
      </c>
      <c r="B13" s="107"/>
      <c r="C13" s="106"/>
      <c r="D13" s="23" t="s">
        <v>8</v>
      </c>
      <c r="E13" s="31">
        <v>195.75</v>
      </c>
      <c r="F13" s="17">
        <f>IF(E13="","",E13*Adjustment!$H$11+Adjustment!$H$11*Adjustment!$I$12)</f>
        <v>0</v>
      </c>
      <c r="G13" s="31">
        <v>200.75</v>
      </c>
      <c r="H13" s="17">
        <f>IF(G13="","",G13*Adjustment!$H$11+Adjustment!$H$11*Adjustment!$I$12)</f>
        <v>0</v>
      </c>
      <c r="I13" s="31">
        <v>181</v>
      </c>
      <c r="J13" s="17">
        <f>IF(I13="","",I13*Adjustment!$H$11+Adjustment!$H$11*Adjustment!$I$12)</f>
        <v>0</v>
      </c>
      <c r="K13" s="31">
        <v>231</v>
      </c>
      <c r="L13" s="17">
        <f>IF(K13="","",K13*Adjustment!$H$11+Adjustment!$H$11*Adjustment!$I$12)</f>
        <v>0</v>
      </c>
      <c r="M13" s="30">
        <v>261</v>
      </c>
      <c r="N13" s="17">
        <f>IF(M13="","",M13*Adjustment!$H$11+Adjustment!$H$11*Adjustment!$I$12)</f>
        <v>0</v>
      </c>
      <c r="O13" s="30">
        <v>181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31">
        <v>231</v>
      </c>
      <c r="T13" s="17">
        <f>IF(S13="","",S13*Adjustment!$H$11+Adjustment!$H$11*Adjustment!$I$12)</f>
        <v>0</v>
      </c>
      <c r="U13" s="4"/>
      <c r="V13" s="4"/>
      <c r="W13" s="4"/>
      <c r="X13" s="4"/>
      <c r="Y13" s="4"/>
    </row>
    <row r="14" spans="1:26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31">
        <v>385.75</v>
      </c>
      <c r="F14" s="17">
        <f>IF(E14="","",E14*Adjustment!$H$12+Adjustment!$H$12*Adjustment!$I$12)</f>
        <v>0</v>
      </c>
      <c r="G14" s="31">
        <v>385.75</v>
      </c>
      <c r="H14" s="17">
        <f>IF(G14="","",G14*Adjustment!$H$12+Adjustment!$H$12*Adjustment!$I$12)</f>
        <v>0</v>
      </c>
      <c r="I14" s="31">
        <v>392</v>
      </c>
      <c r="J14" s="17">
        <f>IF(I14="","",I14*Adjustment!$H$12+Adjustment!$H$12*Adjustment!$I$12)</f>
        <v>0</v>
      </c>
      <c r="K14" s="31">
        <v>430</v>
      </c>
      <c r="L14" s="17">
        <f>IF(K14="","",K14*Adjustment!$H$12+Adjustment!$H$12*Adjustment!$I$12)</f>
        <v>0</v>
      </c>
      <c r="M14" s="30">
        <v>465</v>
      </c>
      <c r="N14" s="17">
        <f>IF(M14="","",M14*Adjustment!$H$12+Adjustment!$H$12*Adjustment!$I$12)</f>
        <v>0</v>
      </c>
      <c r="O14" s="30">
        <v>392</v>
      </c>
      <c r="P14" s="17">
        <f>IF(O14="","",O14*Adjustment!$H$12+Adjustment!$H$12*Adjustment!$I$12)</f>
        <v>0</v>
      </c>
      <c r="Q14" s="31">
        <v>409</v>
      </c>
      <c r="R14" s="17">
        <f>IF(Q14="","",Q14*Adjustment!$H$12+Adjustment!$H$12*Adjustment!$I$12)</f>
        <v>0</v>
      </c>
      <c r="S14" s="31">
        <v>430</v>
      </c>
      <c r="T14" s="17">
        <f>IF(S14="","",S14*Adjustment!$H$12+Adjustment!$H$12*Adjustment!$I$12)</f>
        <v>0</v>
      </c>
      <c r="U14" s="4"/>
      <c r="V14" s="4"/>
      <c r="W14" s="4"/>
      <c r="X14" s="4"/>
      <c r="Y14" s="4"/>
    </row>
    <row r="15" spans="1:26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31">
        <v>305.75</v>
      </c>
      <c r="F15" s="17">
        <f>IF(E15="","",E15*Adjustment!$H$13+Adjustment!$H$13*Adjustment!$I$12)</f>
        <v>0</v>
      </c>
      <c r="G15" s="31">
        <v>320.75</v>
      </c>
      <c r="H15" s="17">
        <f>IF(G15="","",G15*Adjustment!$H$13+Adjustment!$H$13*Adjustment!$I$12)</f>
        <v>0</v>
      </c>
      <c r="I15" s="31">
        <v>317</v>
      </c>
      <c r="J15" s="17">
        <f>IF(I15="","",I15*Adjustment!$H$13+Adjustment!$H$13*Adjustment!$I$12)</f>
        <v>0</v>
      </c>
      <c r="K15" s="31">
        <v>355</v>
      </c>
      <c r="L15" s="17">
        <f>IF(K15="","",K15*Adjustment!$H$13+Adjustment!$H$13*Adjustment!$I$12)</f>
        <v>0</v>
      </c>
      <c r="M15" s="30">
        <v>390</v>
      </c>
      <c r="N15" s="17">
        <f>IF(M15="","",M15*Adjustment!$H$13+Adjustment!$H$13*Adjustment!$I$12)</f>
        <v>0</v>
      </c>
      <c r="O15" s="30">
        <v>317</v>
      </c>
      <c r="P15" s="17">
        <f>IF(O15="","",O15*Adjustment!$H$13+Adjustment!$H$13*Adjustment!$I$12)</f>
        <v>0</v>
      </c>
      <c r="Q15" s="31">
        <v>334</v>
      </c>
      <c r="R15" s="17">
        <f>IF(Q15="","",Q15*Adjustment!$H$13+Adjustment!$H$13*Adjustment!$I$12)</f>
        <v>0</v>
      </c>
      <c r="S15" s="31">
        <v>355</v>
      </c>
      <c r="T15" s="17">
        <f>IF(S15="","",S15*Adjustment!$H$13+Adjustment!$H$13*Adjustment!$I$12)</f>
        <v>0</v>
      </c>
      <c r="U15" s="4"/>
      <c r="V15" s="4"/>
      <c r="W15" s="4"/>
      <c r="X15" s="4"/>
      <c r="Y15" s="4"/>
    </row>
    <row r="16" spans="1:26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31">
        <v>245.75</v>
      </c>
      <c r="F16" s="17">
        <f>IF(E16="","",E16*Adjustment!$H$14+Adjustment!$H$14*Adjustment!$I$12)</f>
        <v>0</v>
      </c>
      <c r="G16" s="31">
        <v>260.75</v>
      </c>
      <c r="H16" s="17">
        <f>IF(G16="","",G16*Adjustment!$H$14+Adjustment!$H$14*Adjustment!$I$12)</f>
        <v>0</v>
      </c>
      <c r="I16" s="31">
        <v>242</v>
      </c>
      <c r="J16" s="17">
        <f>IF(I16="","",I16*Adjustment!$H$14+Adjustment!$H$14*Adjustment!$I$12)</f>
        <v>0</v>
      </c>
      <c r="K16" s="31">
        <v>280</v>
      </c>
      <c r="L16" s="17">
        <f>IF(K16="","",K16*Adjustment!$H$14+Adjustment!$H$14*Adjustment!$I$12)</f>
        <v>0</v>
      </c>
      <c r="M16" s="30">
        <v>315</v>
      </c>
      <c r="N16" s="17">
        <f>IF(M16="","",M16*Adjustment!$H$14+Adjustment!$H$14*Adjustment!$I$12)</f>
        <v>0</v>
      </c>
      <c r="O16" s="30">
        <v>242</v>
      </c>
      <c r="P16" s="17">
        <f>IF(O16="","",O16*Adjustment!$H$14+Adjustment!$H$14*Adjustment!$I$12)</f>
        <v>0</v>
      </c>
      <c r="Q16" s="31">
        <v>259</v>
      </c>
      <c r="R16" s="17">
        <f>IF(Q16="","",Q16*Adjustment!$H$14+Adjustment!$H$14*Adjustment!$I$12)</f>
        <v>0</v>
      </c>
      <c r="S16" s="31">
        <v>280</v>
      </c>
      <c r="T16" s="17">
        <f>IF(S16="","",S16*Adjustment!$H$14+Adjustment!$H$14*Adjustment!$I$12)</f>
        <v>0</v>
      </c>
      <c r="U16" s="4"/>
      <c r="V16" s="4"/>
      <c r="W16" s="4"/>
      <c r="X16" s="4"/>
      <c r="Y16" s="4"/>
    </row>
    <row r="17" spans="1:25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31">
        <v>185.75</v>
      </c>
      <c r="F17" s="17">
        <f>IF(E17="","",E17*Adjustment!$H$15+Adjustment!$H$15*Adjustment!$I$12)</f>
        <v>0</v>
      </c>
      <c r="G17" s="31">
        <v>190.75</v>
      </c>
      <c r="H17" s="17">
        <f>IF(G17="","",G17*Adjustment!$H$15+Adjustment!$H$15*Adjustment!$I$12)</f>
        <v>0</v>
      </c>
      <c r="I17" s="31">
        <v>167</v>
      </c>
      <c r="J17" s="17">
        <f>IF(I17="","",I17*Adjustment!$H$15+Adjustment!$H$15*Adjustment!$I$12)</f>
        <v>0</v>
      </c>
      <c r="K17" s="31">
        <v>205</v>
      </c>
      <c r="L17" s="17">
        <f>IF(K17="","",K17*Adjustment!$H$15+Adjustment!$H$15*Adjustment!$I$12)</f>
        <v>0</v>
      </c>
      <c r="M17" s="30">
        <v>240</v>
      </c>
      <c r="N17" s="17">
        <f>IF(M17="","",M17*Adjustment!$H$15+Adjustment!$H$15*Adjustment!$I$12)</f>
        <v>0</v>
      </c>
      <c r="O17" s="30">
        <v>167</v>
      </c>
      <c r="P17" s="17">
        <f>IF(O17="","",O17*Adjustment!$H$15+Adjustment!$H$15*Adjustment!$I$12)</f>
        <v>0</v>
      </c>
      <c r="Q17" s="31">
        <v>184</v>
      </c>
      <c r="R17" s="17">
        <f>IF(Q17="","",Q17*Adjustment!$H$15+Adjustment!$H$15*Adjustment!$I$12)</f>
        <v>0</v>
      </c>
      <c r="S17" s="31">
        <v>205</v>
      </c>
      <c r="T17" s="17">
        <f>IF(S17="","",S17*Adjustment!$H$15+Adjustment!$H$15*Adjustment!$I$12)</f>
        <v>0</v>
      </c>
      <c r="U17" s="4"/>
      <c r="V17" s="4"/>
      <c r="W17" s="4"/>
      <c r="X17" s="4"/>
      <c r="Y17" s="4"/>
    </row>
    <row r="18" spans="1:25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4"/>
      <c r="V18" s="4"/>
      <c r="W18" s="4"/>
      <c r="X18" s="4"/>
      <c r="Y18" s="4"/>
    </row>
    <row r="19" spans="1:25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4"/>
      <c r="V19" s="4"/>
      <c r="W19" s="4"/>
      <c r="X19" s="4"/>
      <c r="Y19" s="4"/>
    </row>
    <row r="20" spans="1:25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4"/>
      <c r="V20" s="4"/>
      <c r="W20" s="4"/>
      <c r="X20" s="4"/>
      <c r="Y20" s="4"/>
    </row>
    <row r="21" spans="1:25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4"/>
      <c r="V21" s="4"/>
      <c r="W21" s="4"/>
      <c r="X21" s="4"/>
      <c r="Y21" s="4"/>
    </row>
    <row r="22" spans="1:25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4"/>
      <c r="V22" s="4"/>
      <c r="W22" s="4"/>
      <c r="X22" s="4"/>
      <c r="Y22" s="4"/>
    </row>
    <row r="23" spans="1:25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4"/>
      <c r="V23" s="4"/>
      <c r="W23" s="4"/>
      <c r="X23" s="4"/>
      <c r="Y23" s="4"/>
    </row>
    <row r="24" spans="1:25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4"/>
      <c r="V24" s="4"/>
      <c r="W24" s="4"/>
      <c r="X24" s="4"/>
      <c r="Y24" s="4"/>
    </row>
    <row r="25" spans="1:25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4"/>
      <c r="V25" s="4"/>
      <c r="W25" s="4"/>
      <c r="X25" s="4"/>
      <c r="Y25" s="4"/>
    </row>
    <row r="26" spans="1:25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31">
        <v>500.75</v>
      </c>
      <c r="F26" s="17">
        <f>IF(E26="","",E26*Adjustment!$H$24+Adjustment!$H$24*Adjustment!$I$12)</f>
        <v>0</v>
      </c>
      <c r="G26" s="31">
        <v>485.75</v>
      </c>
      <c r="H26" s="17">
        <f>IF(G26="","",G26*Adjustment!$H$24+Adjustment!$H$24*Adjustment!$I$12)</f>
        <v>0</v>
      </c>
      <c r="I26" s="31">
        <v>478</v>
      </c>
      <c r="J26" s="17">
        <f>IF(I26="","",I26*Adjustment!$H$24+Adjustment!$H$24*Adjustment!$I$12)</f>
        <v>0</v>
      </c>
      <c r="K26" s="31">
        <v>545</v>
      </c>
      <c r="L26" s="17">
        <f>IF(K26="","",K26*Adjustment!$H$24+Adjustment!$H$24*Adjustment!$I$12)</f>
        <v>0</v>
      </c>
      <c r="M26" s="30">
        <v>545</v>
      </c>
      <c r="N26" s="17">
        <f>IF(M26="","",M26*Adjustment!$H$24+Adjustment!$H$24*Adjustment!$I$12)</f>
        <v>0</v>
      </c>
      <c r="O26" s="30">
        <v>478</v>
      </c>
      <c r="P26" s="17">
        <f>IF(O26="","",O26*Adjustment!$H$24+Adjustment!$H$24*Adjustment!$I$12)</f>
        <v>0</v>
      </c>
      <c r="Q26" s="31">
        <v>490</v>
      </c>
      <c r="R26" s="17">
        <f>IF(Q26="","",Q26*Adjustment!$H$24+Adjustment!$H$24*Adjustment!$I$12)</f>
        <v>0</v>
      </c>
      <c r="S26" s="31">
        <v>545</v>
      </c>
      <c r="T26" s="17">
        <f>IF(S26="","",S26*Adjustment!$H$24+Adjustment!$H$24*Adjustment!$I$12)</f>
        <v>0</v>
      </c>
      <c r="U26" s="4"/>
      <c r="V26" s="4"/>
      <c r="W26" s="4"/>
      <c r="X26" s="4"/>
      <c r="Y26" s="4"/>
    </row>
    <row r="27" spans="1:25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31">
        <v>420.75</v>
      </c>
      <c r="F27" s="17">
        <f>IF(E27="","",E27*Adjustment!$H$25+Adjustment!$H$25*Adjustment!$I$12)</f>
        <v>0</v>
      </c>
      <c r="G27" s="31">
        <v>420.75</v>
      </c>
      <c r="H27" s="17">
        <f>IF(G27="","",G27*Adjustment!$H$25+Adjustment!$H$25*Adjustment!$I$12)</f>
        <v>0</v>
      </c>
      <c r="I27" s="31">
        <v>403</v>
      </c>
      <c r="J27" s="17">
        <f>IF(I27="","",I27*Adjustment!$H$25+Adjustment!$H$25*Adjustment!$I$12)</f>
        <v>0</v>
      </c>
      <c r="K27" s="31">
        <v>470</v>
      </c>
      <c r="L27" s="17">
        <f>IF(K27="","",K27*Adjustment!$H$25+Adjustment!$H$25*Adjustment!$I$12)</f>
        <v>0</v>
      </c>
      <c r="M27" s="30">
        <v>470</v>
      </c>
      <c r="N27" s="17">
        <f>IF(M27="","",M27*Adjustment!$H$25+Adjustment!$H$25*Adjustment!$I$12)</f>
        <v>0</v>
      </c>
      <c r="O27" s="30">
        <v>403</v>
      </c>
      <c r="P27" s="17">
        <f>IF(O27="","",O27*Adjustment!$H$25+Adjustment!$H$25*Adjustment!$I$12)</f>
        <v>0</v>
      </c>
      <c r="Q27" s="31">
        <v>415</v>
      </c>
      <c r="R27" s="17">
        <f>IF(Q27="","",Q27*Adjustment!$H$25+Adjustment!$H$25*Adjustment!$I$12)</f>
        <v>0</v>
      </c>
      <c r="S27" s="31">
        <v>470</v>
      </c>
      <c r="T27" s="17">
        <f>IF(S27="","",S27*Adjustment!$H$25+Adjustment!$H$25*Adjustment!$I$12)</f>
        <v>0</v>
      </c>
      <c r="U27" s="4"/>
      <c r="V27" s="4"/>
      <c r="W27" s="4"/>
      <c r="X27" s="4"/>
      <c r="Y27" s="4"/>
    </row>
    <row r="28" spans="1:25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31">
        <v>360.75</v>
      </c>
      <c r="F28" s="17">
        <f>IF(E28="","",E28*Adjustment!$H$26+Adjustment!$H$26*Adjustment!$I$12)</f>
        <v>0</v>
      </c>
      <c r="G28" s="31">
        <v>360.75</v>
      </c>
      <c r="H28" s="17">
        <f>IF(G28="","",G28*Adjustment!$H$26+Adjustment!$H$26*Adjustment!$I$12)</f>
        <v>0</v>
      </c>
      <c r="I28" s="31">
        <v>328</v>
      </c>
      <c r="J28" s="17">
        <f>IF(I28="","",I28*Adjustment!$H$26+Adjustment!$H$26*Adjustment!$I$12)</f>
        <v>0</v>
      </c>
      <c r="K28" s="31">
        <v>395</v>
      </c>
      <c r="L28" s="17">
        <f>IF(K28="","",K28*Adjustment!$H$26+Adjustment!$H$26*Adjustment!$I$12)</f>
        <v>0</v>
      </c>
      <c r="M28" s="30">
        <v>395</v>
      </c>
      <c r="N28" s="17">
        <f>IF(M28="","",M28*Adjustment!$H$26+Adjustment!$H$26*Adjustment!$I$12)</f>
        <v>0</v>
      </c>
      <c r="O28" s="30">
        <v>328</v>
      </c>
      <c r="P28" s="17">
        <f>IF(O28="","",O28*Adjustment!$H$26+Adjustment!$H$26*Adjustment!$I$12)</f>
        <v>0</v>
      </c>
      <c r="Q28" s="31">
        <v>340</v>
      </c>
      <c r="R28" s="17">
        <f>IF(Q28="","",Q28*Adjustment!$H$26+Adjustment!$H$26*Adjustment!$I$12)</f>
        <v>0</v>
      </c>
      <c r="S28" s="31">
        <v>395</v>
      </c>
      <c r="T28" s="17">
        <f>IF(S28="","",S28*Adjustment!$H$26+Adjustment!$H$26*Adjustment!$I$12)</f>
        <v>0</v>
      </c>
      <c r="U28" s="4"/>
      <c r="V28" s="4"/>
      <c r="W28" s="4"/>
      <c r="X28" s="4"/>
      <c r="Y28" s="4"/>
    </row>
    <row r="29" spans="1:25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31">
        <v>300.75</v>
      </c>
      <c r="F29" s="17">
        <f>IF(E29="","",E29*Adjustment!$H$27+Adjustment!$H$27*Adjustment!$I$12)</f>
        <v>0</v>
      </c>
      <c r="G29" s="31">
        <v>290.75</v>
      </c>
      <c r="H29" s="17">
        <f>IF(G29="","",G29*Adjustment!$H$27+Adjustment!$H$27*Adjustment!$I$12)</f>
        <v>0</v>
      </c>
      <c r="I29" s="31">
        <v>253</v>
      </c>
      <c r="J29" s="17">
        <f>IF(I29="","",I29*Adjustment!$H$27+Adjustment!$H$27*Adjustment!$I$12)</f>
        <v>0</v>
      </c>
      <c r="K29" s="31">
        <v>320</v>
      </c>
      <c r="L29" s="17">
        <f>IF(K29="","",K29*Adjustment!$H$27+Adjustment!$H$27*Adjustment!$I$12)</f>
        <v>0</v>
      </c>
      <c r="M29" s="30">
        <v>320</v>
      </c>
      <c r="N29" s="17">
        <f>IF(M29="","",M29*Adjustment!$H$27+Adjustment!$H$27*Adjustment!$I$12)</f>
        <v>0</v>
      </c>
      <c r="O29" s="30">
        <v>253</v>
      </c>
      <c r="P29" s="17">
        <f>IF(O29="","",O29*Adjustment!$H$27+Adjustment!$H$27*Adjustment!$I$12)</f>
        <v>0</v>
      </c>
      <c r="Q29" s="31">
        <v>265</v>
      </c>
      <c r="R29" s="17">
        <f>IF(Q29="","",Q29*Adjustment!$H$27+Adjustment!$H$27*Adjustment!$I$12)</f>
        <v>0</v>
      </c>
      <c r="S29" s="31">
        <v>320</v>
      </c>
      <c r="T29" s="17">
        <f>IF(S29="","",S29*Adjustment!$H$27+Adjustment!$H$27*Adjustment!$I$12)</f>
        <v>0</v>
      </c>
      <c r="U29" s="4"/>
      <c r="V29" s="4"/>
      <c r="W29" s="4"/>
      <c r="X29" s="4"/>
      <c r="Y29" s="4"/>
    </row>
    <row r="30" spans="1:25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31">
        <v>400.75</v>
      </c>
      <c r="F30" s="17">
        <f>IF(E30="","",E30*Adjustment!$H$28+Adjustment!$H$28*Adjustment!$I$12)</f>
        <v>0</v>
      </c>
      <c r="G30" s="31">
        <v>405.75</v>
      </c>
      <c r="H30" s="17">
        <f>IF(G30="","",G30*Adjustment!$H$28+Adjustment!$H$28*Adjustment!$I$12)</f>
        <v>0</v>
      </c>
      <c r="I30" s="31">
        <v>401</v>
      </c>
      <c r="J30" s="17">
        <f>IF(I30="","",I30*Adjustment!$H$28+Adjustment!$H$28*Adjustment!$I$12)</f>
        <v>0</v>
      </c>
      <c r="K30" s="31">
        <v>441</v>
      </c>
      <c r="L30" s="17">
        <f>IF(K30="","",K30*Adjustment!$H$28+Adjustment!$H$28*Adjustment!$I$12)</f>
        <v>0</v>
      </c>
      <c r="M30" s="30">
        <v>476</v>
      </c>
      <c r="N30" s="17">
        <f>IF(M30="","",M30*Adjustment!$H$28+Adjustment!$H$28*Adjustment!$I$12)</f>
        <v>0</v>
      </c>
      <c r="O30" s="30">
        <v>401</v>
      </c>
      <c r="P30" s="17">
        <f>IF(O30="","",O30*Adjustment!$H$28+Adjustment!$H$28*Adjustment!$I$12)</f>
        <v>0</v>
      </c>
      <c r="Q30" s="31">
        <v>419</v>
      </c>
      <c r="R30" s="17">
        <f>IF(Q30="","",Q30*Adjustment!$H$28+Adjustment!$H$28*Adjustment!$I$12)</f>
        <v>0</v>
      </c>
      <c r="S30" s="31">
        <v>441</v>
      </c>
      <c r="T30" s="17">
        <f>IF(S30="","",S30*Adjustment!$H$28+Adjustment!$H$28*Adjustment!$I$12)</f>
        <v>0</v>
      </c>
      <c r="U30" s="4"/>
      <c r="V30" s="4"/>
      <c r="W30" s="4"/>
      <c r="X30" s="4"/>
      <c r="Y30" s="4"/>
    </row>
    <row r="31" spans="1:25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31">
        <v>320.75</v>
      </c>
      <c r="F31" s="17">
        <f>IF(E31="","",E31*Adjustment!$H$29+Adjustment!$H$29*Adjustment!$I$12)</f>
        <v>0</v>
      </c>
      <c r="G31" s="31">
        <v>340.75</v>
      </c>
      <c r="H31" s="17">
        <f>IF(G31="","",G31*Adjustment!$H$29+Adjustment!$H$29*Adjustment!$I$12)</f>
        <v>0</v>
      </c>
      <c r="I31" s="31">
        <v>326</v>
      </c>
      <c r="J31" s="17">
        <f>IF(I31="","",I31*Adjustment!$H$29+Adjustment!$H$29*Adjustment!$I$12)</f>
        <v>0</v>
      </c>
      <c r="K31" s="31">
        <v>366</v>
      </c>
      <c r="L31" s="17">
        <f>IF(K31="","",K31*Adjustment!$H$29+Adjustment!$H$29*Adjustment!$I$12)</f>
        <v>0</v>
      </c>
      <c r="M31" s="30">
        <v>401</v>
      </c>
      <c r="N31" s="17">
        <f>IF(M31="","",M31*Adjustment!$H$29+Adjustment!$H$29*Adjustment!$I$12)</f>
        <v>0</v>
      </c>
      <c r="O31" s="30">
        <v>326</v>
      </c>
      <c r="P31" s="17">
        <f>IF(O31="","",O31*Adjustment!$H$29+Adjustment!$H$29*Adjustment!$I$12)</f>
        <v>0</v>
      </c>
      <c r="Q31" s="31">
        <v>344</v>
      </c>
      <c r="R31" s="17">
        <f>IF(Q31="","",Q31*Adjustment!$H$29+Adjustment!$H$29*Adjustment!$I$12)</f>
        <v>0</v>
      </c>
      <c r="S31" s="31">
        <v>366</v>
      </c>
      <c r="T31" s="17">
        <f>IF(S31="","",S31*Adjustment!$H$29+Adjustment!$H$29*Adjustment!$I$12)</f>
        <v>0</v>
      </c>
      <c r="U31" s="10"/>
      <c r="V31" s="10"/>
      <c r="W31" s="10"/>
      <c r="X31" s="10"/>
      <c r="Y31" s="10"/>
    </row>
    <row r="32" spans="1:25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31">
        <v>260.75</v>
      </c>
      <c r="F32" s="17">
        <f>IF(E32="","",E32*Adjustment!$H$30+Adjustment!$H$30*Adjustment!$I$12)</f>
        <v>0</v>
      </c>
      <c r="G32" s="31">
        <v>280.75</v>
      </c>
      <c r="H32" s="17">
        <f>IF(G32="","",G32*Adjustment!$H$30+Adjustment!$H$30*Adjustment!$I$12)</f>
        <v>0</v>
      </c>
      <c r="I32" s="31">
        <v>251</v>
      </c>
      <c r="J32" s="17">
        <f>IF(I32="","",I32*Adjustment!$H$30+Adjustment!$H$30*Adjustment!$I$12)</f>
        <v>0</v>
      </c>
      <c r="K32" s="31">
        <v>291</v>
      </c>
      <c r="L32" s="17">
        <f>IF(K32="","",K32*Adjustment!$H$30+Adjustment!$H$30*Adjustment!$I$12)</f>
        <v>0</v>
      </c>
      <c r="M32" s="30">
        <v>326</v>
      </c>
      <c r="N32" s="17">
        <f>IF(M32="","",M32*Adjustment!$H$30+Adjustment!$H$30*Adjustment!$I$12)</f>
        <v>0</v>
      </c>
      <c r="O32" s="30">
        <v>251</v>
      </c>
      <c r="P32" s="17">
        <f>IF(O32="","",O32*Adjustment!$H$30+Adjustment!$H$30*Adjustment!$I$12)</f>
        <v>0</v>
      </c>
      <c r="Q32" s="31">
        <v>269</v>
      </c>
      <c r="R32" s="17">
        <f>IF(Q32="","",Q32*Adjustment!$H$30+Adjustment!$H$30*Adjustment!$I$12)</f>
        <v>0</v>
      </c>
      <c r="S32" s="31">
        <v>291</v>
      </c>
      <c r="T32" s="17">
        <f>IF(S32="","",S32*Adjustment!$H$30+Adjustment!$H$30*Adjustment!$I$12)</f>
        <v>0</v>
      </c>
      <c r="U32" s="10"/>
      <c r="V32" s="10"/>
      <c r="W32" s="10"/>
      <c r="X32" s="10"/>
      <c r="Y32" s="10"/>
    </row>
    <row r="33" spans="1:25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31">
        <v>200.75</v>
      </c>
      <c r="F33" s="17">
        <f>IF(E33="","",E33*Adjustment!$H$31+Adjustment!$H$31*Adjustment!$I$12)</f>
        <v>0</v>
      </c>
      <c r="G33" s="31">
        <v>210.75</v>
      </c>
      <c r="H33" s="17">
        <f>IF(G33="","",G33*Adjustment!$H$31+Adjustment!$H$31*Adjustment!$I$12)</f>
        <v>0</v>
      </c>
      <c r="I33" s="31">
        <v>176</v>
      </c>
      <c r="J33" s="17">
        <f>IF(I33="","",I33*Adjustment!$H$31+Adjustment!$H$31*Adjustment!$I$12)</f>
        <v>0</v>
      </c>
      <c r="K33" s="31">
        <v>216</v>
      </c>
      <c r="L33" s="17">
        <f>IF(K33="","",K33*Adjustment!$H$31+Adjustment!$H$31*Adjustment!$I$12)</f>
        <v>0</v>
      </c>
      <c r="M33" s="30">
        <v>251</v>
      </c>
      <c r="N33" s="17">
        <f>IF(M33="","",M33*Adjustment!$H$31+Adjustment!$H$31*Adjustment!$I$12)</f>
        <v>0</v>
      </c>
      <c r="O33" s="30">
        <v>176</v>
      </c>
      <c r="P33" s="17">
        <f>IF(O33="","",O33*Adjustment!$H$31+Adjustment!$H$31*Adjustment!$I$12)</f>
        <v>0</v>
      </c>
      <c r="Q33" s="31">
        <v>194</v>
      </c>
      <c r="R33" s="17">
        <f>IF(Q33="","",Q33*Adjustment!$H$31+Adjustment!$H$31*Adjustment!$I$12)</f>
        <v>0</v>
      </c>
      <c r="S33" s="31">
        <v>216</v>
      </c>
      <c r="T33" s="17">
        <f>IF(S33="","",S33*Adjustment!$H$31+Adjustment!$H$31*Adjustment!$I$12)</f>
        <v>0</v>
      </c>
      <c r="U33" s="10"/>
      <c r="V33" s="10"/>
      <c r="W33" s="10"/>
      <c r="X33" s="10"/>
      <c r="Y33" s="10"/>
    </row>
    <row r="34" spans="1:25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31">
        <v>450.75</v>
      </c>
      <c r="F34" s="17">
        <f>IF(E34="","",E34*Adjustment!$H$32+Adjustment!$H$32*Adjustment!$I$12)</f>
        <v>0</v>
      </c>
      <c r="G34" s="31">
        <v>555.75</v>
      </c>
      <c r="H34" s="17">
        <f>IF(G34="","",G34*Adjustment!$H$32+Adjustment!$H$32*Adjustment!$I$12)</f>
        <v>0</v>
      </c>
      <c r="I34" s="31">
        <v>496</v>
      </c>
      <c r="J34" s="17">
        <f>IF(I34="","",I34*Adjustment!$H$32+Adjustment!$H$32*Adjustment!$I$12)</f>
        <v>0</v>
      </c>
      <c r="K34" s="31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0">
        <v>496</v>
      </c>
      <c r="P34" s="17">
        <f>IF(O34="","",O34*Adjustment!$H$32+Adjustment!$H$32*Adjustment!$I$12)</f>
        <v>0</v>
      </c>
      <c r="Q34" s="31">
        <v>516</v>
      </c>
      <c r="R34" s="17">
        <f>IF(Q34="","",Q34*Adjustment!$H$32+Adjustment!$H$32*Adjustment!$I$12)</f>
        <v>0</v>
      </c>
      <c r="S34" s="31">
        <v>558</v>
      </c>
      <c r="T34" s="17">
        <f>IF(S34="","",S34*Adjustment!$H$32+Adjustment!$H$32*Adjustment!$I$12)</f>
        <v>0</v>
      </c>
      <c r="U34" s="10"/>
      <c r="V34" s="10"/>
      <c r="W34" s="10"/>
      <c r="X34" s="10"/>
      <c r="Y34" s="10"/>
    </row>
    <row r="35" spans="1:25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31">
        <v>385.75</v>
      </c>
      <c r="F35" s="17">
        <f>IF(E35="","",E35*Adjustment!$H$33+Adjustment!$H$33*Adjustment!$I$12)</f>
        <v>0</v>
      </c>
      <c r="G35" s="31">
        <v>490.75</v>
      </c>
      <c r="H35" s="17">
        <f>IF(G35="","",G35*Adjustment!$H$33+Adjustment!$H$33*Adjustment!$I$12)</f>
        <v>0</v>
      </c>
      <c r="I35" s="31">
        <v>421</v>
      </c>
      <c r="J35" s="17">
        <f>IF(I35="","",I35*Adjustment!$H$33+Adjustment!$H$33*Adjustment!$I$12)</f>
        <v>0</v>
      </c>
      <c r="K35" s="31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0">
        <v>421</v>
      </c>
      <c r="P35" s="17">
        <f>IF(O35="","",O35*Adjustment!$H$33+Adjustment!$H$33*Adjustment!$I$12)</f>
        <v>0</v>
      </c>
      <c r="Q35" s="31">
        <v>441</v>
      </c>
      <c r="R35" s="17">
        <f>IF(Q35="","",Q35*Adjustment!$H$33+Adjustment!$H$33*Adjustment!$I$12)</f>
        <v>0</v>
      </c>
      <c r="S35" s="31">
        <v>483</v>
      </c>
      <c r="T35" s="17">
        <f>IF(S35="","",S35*Adjustment!$H$33+Adjustment!$H$33*Adjustment!$I$12)</f>
        <v>0</v>
      </c>
      <c r="U35" s="10"/>
      <c r="V35" s="10"/>
      <c r="W35" s="10"/>
      <c r="X35" s="10"/>
      <c r="Y35" s="10"/>
    </row>
    <row r="36" spans="1:25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31">
        <v>320.75</v>
      </c>
      <c r="F36" s="17">
        <f>IF(E36="","",E36*Adjustment!$H$34+Adjustment!$H$34*Adjustment!$I$12)</f>
        <v>0</v>
      </c>
      <c r="G36" s="31">
        <v>430.75</v>
      </c>
      <c r="H36" s="17">
        <f>IF(G36="","",G36*Adjustment!$H$34+Adjustment!$H$34*Adjustment!$I$12)</f>
        <v>0</v>
      </c>
      <c r="I36" s="31">
        <v>346</v>
      </c>
      <c r="J36" s="17">
        <f>IF(I36="","",I36*Adjustment!$H$34+Adjustment!$H$34*Adjustment!$I$12)</f>
        <v>0</v>
      </c>
      <c r="K36" s="31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0">
        <v>346</v>
      </c>
      <c r="P36" s="17">
        <f>IF(O36="","",O36*Adjustment!$H$34+Adjustment!$H$34*Adjustment!$I$12)</f>
        <v>0</v>
      </c>
      <c r="Q36" s="31">
        <v>366</v>
      </c>
      <c r="R36" s="17">
        <f>IF(Q36="","",Q36*Adjustment!$H$34+Adjustment!$H$34*Adjustment!$I$12)</f>
        <v>0</v>
      </c>
      <c r="S36" s="31">
        <v>408</v>
      </c>
      <c r="T36" s="17">
        <f>IF(S36="","",S36*Adjustment!$H$34+Adjustment!$H$34*Adjustment!$I$12)</f>
        <v>0</v>
      </c>
      <c r="U36" s="4"/>
      <c r="V36" s="4"/>
      <c r="W36" s="4"/>
      <c r="X36" s="4"/>
      <c r="Y36" s="4"/>
    </row>
    <row r="37" spans="1:25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31">
        <v>255.75</v>
      </c>
      <c r="F37" s="17">
        <f>IF(E37="","",E37*Adjustment!$H$35+Adjustment!$H$35*Adjustment!$I$12)</f>
        <v>0</v>
      </c>
      <c r="G37" s="31">
        <v>360.75</v>
      </c>
      <c r="H37" s="17">
        <f>IF(G37="","",G37*Adjustment!$H$35+Adjustment!$H$35*Adjustment!$I$12)</f>
        <v>0</v>
      </c>
      <c r="I37" s="31">
        <v>271</v>
      </c>
      <c r="J37" s="17">
        <f>IF(I37="","",I37*Adjustment!$H$35+Adjustment!$H$35*Adjustment!$I$12)</f>
        <v>0</v>
      </c>
      <c r="K37" s="31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0">
        <v>271</v>
      </c>
      <c r="P37" s="17">
        <f>IF(O37="","",O37*Adjustment!$H$35+Adjustment!$H$35*Adjustment!$I$12)</f>
        <v>0</v>
      </c>
      <c r="Q37" s="31">
        <v>291</v>
      </c>
      <c r="R37" s="17">
        <f>IF(Q37="","",Q37*Adjustment!$H$35+Adjustment!$H$35*Adjustment!$I$12)</f>
        <v>0</v>
      </c>
      <c r="S37" s="31">
        <v>333</v>
      </c>
      <c r="T37" s="17">
        <f>IF(S37="","",S37*Adjustment!$H$35+Adjustment!$H$35*Adjustment!$I$12)</f>
        <v>0</v>
      </c>
      <c r="U37" s="4"/>
      <c r="V37" s="4"/>
      <c r="W37" s="4"/>
      <c r="X37" s="4"/>
      <c r="Y37" s="4"/>
    </row>
    <row r="38" spans="1:25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4"/>
      <c r="V38" s="4"/>
      <c r="W38" s="4"/>
      <c r="X38" s="4"/>
      <c r="Y38" s="4"/>
    </row>
    <row r="39" spans="1:25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4"/>
      <c r="V39" s="4"/>
      <c r="W39" s="4"/>
      <c r="X39" s="4"/>
      <c r="Y39" s="4"/>
    </row>
    <row r="40" spans="1:25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4"/>
      <c r="V40" s="4"/>
      <c r="W40" s="4"/>
      <c r="X40" s="4"/>
      <c r="Y40" s="4"/>
    </row>
    <row r="41" spans="1:25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4"/>
      <c r="V41" s="4"/>
      <c r="W41" s="4"/>
      <c r="X41" s="4"/>
      <c r="Y41" s="4"/>
    </row>
    <row r="42" spans="1:25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31">
        <v>365.75</v>
      </c>
      <c r="F42" s="17">
        <f>IF(E42="","",E42*Adjustment!$H$40+Adjustment!$H$40*Adjustment!$I$12)</f>
        <v>0</v>
      </c>
      <c r="G42" s="31">
        <v>370.75</v>
      </c>
      <c r="H42" s="17">
        <f>IF(G42="","",G42*Adjustment!$H$40+Adjustment!$H$40*Adjustment!$I$12)</f>
        <v>0</v>
      </c>
      <c r="I42" s="31">
        <v>363.60088424437299</v>
      </c>
      <c r="J42" s="17">
        <f>IF(I42="","",I42*Adjustment!$H$40+Adjustment!$H$40*Adjustment!$I$12)</f>
        <v>0</v>
      </c>
      <c r="K42" s="31">
        <v>418</v>
      </c>
      <c r="L42" s="17">
        <f>IF(K42="","",K42*Adjustment!$H$40+Adjustment!$H$40*Adjustment!$I$12)</f>
        <v>0</v>
      </c>
      <c r="M42" s="30">
        <v>418</v>
      </c>
      <c r="N42" s="17">
        <f>IF(M42="","",M42*Adjustment!$H$40+Adjustment!$H$40*Adjustment!$I$12)</f>
        <v>0</v>
      </c>
      <c r="O42" s="30">
        <v>364</v>
      </c>
      <c r="P42" s="17">
        <f>IF(O42="","",O42*Adjustment!$H$40+Adjustment!$H$40*Adjustment!$I$12)</f>
        <v>0</v>
      </c>
      <c r="Q42" s="31">
        <v>391</v>
      </c>
      <c r="R42" s="17">
        <f>IF(Q42="","",Q42*Adjustment!$H$40+Adjustment!$H$40*Adjustment!$I$12)</f>
        <v>0</v>
      </c>
      <c r="S42" s="31">
        <v>417.75442122186496</v>
      </c>
      <c r="T42" s="17">
        <f>IF(S42="","",S42*Adjustment!$H$40+Adjustment!$H$40*Adjustment!$I$12)</f>
        <v>0</v>
      </c>
      <c r="U42" s="4"/>
      <c r="V42" s="4"/>
      <c r="W42" s="4"/>
      <c r="X42" s="4"/>
      <c r="Y42" s="4"/>
    </row>
    <row r="43" spans="1:25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31">
        <v>285.75</v>
      </c>
      <c r="F43" s="17">
        <f>IF(E43="","",E43*Adjustment!$H$41+Adjustment!$H$41*Adjustment!$I$12)</f>
        <v>0</v>
      </c>
      <c r="G43" s="31">
        <v>305.75</v>
      </c>
      <c r="H43" s="17">
        <f>IF(G43="","",G43*Adjustment!$H$41+Adjustment!$H$41*Adjustment!$I$12)</f>
        <v>0</v>
      </c>
      <c r="I43" s="31">
        <v>288.60088424437299</v>
      </c>
      <c r="J43" s="17">
        <f>IF(I43="","",I43*Adjustment!$H$41+Adjustment!$H$41*Adjustment!$I$12)</f>
        <v>0</v>
      </c>
      <c r="K43" s="31">
        <v>343</v>
      </c>
      <c r="L43" s="17">
        <f>IF(K43="","",K43*Adjustment!$H$41+Adjustment!$H$41*Adjustment!$I$12)</f>
        <v>0</v>
      </c>
      <c r="M43" s="30">
        <v>343</v>
      </c>
      <c r="N43" s="17">
        <f>IF(M43="","",M43*Adjustment!$H$41+Adjustment!$H$41*Adjustment!$I$12)</f>
        <v>0</v>
      </c>
      <c r="O43" s="30">
        <v>289</v>
      </c>
      <c r="P43" s="17">
        <f>IF(O43="","",O43*Adjustment!$H$41+Adjustment!$H$41*Adjustment!$I$12)</f>
        <v>0</v>
      </c>
      <c r="Q43" s="31">
        <v>316</v>
      </c>
      <c r="R43" s="17">
        <f>IF(Q43="","",Q43*Adjustment!$H$41+Adjustment!$H$41*Adjustment!$I$12)</f>
        <v>0</v>
      </c>
      <c r="S43" s="31">
        <v>342.75442122186496</v>
      </c>
      <c r="T43" s="17">
        <f>IF(S43="","",S43*Adjustment!$H$41+Adjustment!$H$41*Adjustment!$I$12)</f>
        <v>0</v>
      </c>
      <c r="U43" s="4"/>
      <c r="V43" s="4"/>
      <c r="W43" s="4"/>
      <c r="X43" s="4"/>
      <c r="Y43" s="4"/>
    </row>
    <row r="44" spans="1:25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31">
        <v>225.75</v>
      </c>
      <c r="F44" s="17">
        <f>IF(E44="","",E44*Adjustment!$H$42+Adjustment!$H$42*Adjustment!$I$12)</f>
        <v>0</v>
      </c>
      <c r="G44" s="31">
        <v>245.75</v>
      </c>
      <c r="H44" s="17">
        <f>IF(G44="","",G44*Adjustment!$H$42+Adjustment!$H$42*Adjustment!$I$12)</f>
        <v>0</v>
      </c>
      <c r="I44" s="31">
        <v>213.60088424437299</v>
      </c>
      <c r="J44" s="17">
        <f>IF(I44="","",I44*Adjustment!$H$42+Adjustment!$H$42*Adjustment!$I$12)</f>
        <v>0</v>
      </c>
      <c r="K44" s="31">
        <v>268</v>
      </c>
      <c r="L44" s="17">
        <f>IF(K44="","",K44*Adjustment!$H$42+Adjustment!$H$42*Adjustment!$I$12)</f>
        <v>0</v>
      </c>
      <c r="M44" s="30">
        <v>268</v>
      </c>
      <c r="N44" s="17">
        <f>IF(M44="","",M44*Adjustment!$H$42+Adjustment!$H$42*Adjustment!$I$12)</f>
        <v>0</v>
      </c>
      <c r="O44" s="30">
        <v>214</v>
      </c>
      <c r="P44" s="17">
        <f>IF(O44="","",O44*Adjustment!$H$42+Adjustment!$H$42*Adjustment!$I$12)</f>
        <v>0</v>
      </c>
      <c r="Q44" s="31">
        <v>241</v>
      </c>
      <c r="R44" s="17">
        <f>IF(Q44="","",Q44*Adjustment!$H$42+Adjustment!$H$42*Adjustment!$I$12)</f>
        <v>0</v>
      </c>
      <c r="S44" s="31">
        <v>267.75442122186496</v>
      </c>
      <c r="T44" s="17">
        <f>IF(S44="","",S44*Adjustment!$H$42+Adjustment!$H$42*Adjustment!$I$12)</f>
        <v>0</v>
      </c>
      <c r="U44" s="4"/>
      <c r="V44" s="4"/>
      <c r="W44" s="4"/>
      <c r="X44" s="4"/>
      <c r="Y44" s="4"/>
    </row>
    <row r="45" spans="1:25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31">
        <v>165.75</v>
      </c>
      <c r="F45" s="17">
        <f>IF(E45="","",E45*Adjustment!$H$43+Adjustment!$H$43*Adjustment!$I$12)</f>
        <v>0</v>
      </c>
      <c r="G45" s="31">
        <v>195.75</v>
      </c>
      <c r="H45" s="17">
        <f>IF(G45="","",G45*Adjustment!$H$43+Adjustment!$H$43*Adjustment!$I$12)</f>
        <v>0</v>
      </c>
      <c r="I45" s="31">
        <v>138.60088424437299</v>
      </c>
      <c r="J45" s="17">
        <f>IF(I45="","",I45*Adjustment!$H$43+Adjustment!$H$43*Adjustment!$I$12)</f>
        <v>0</v>
      </c>
      <c r="K45" s="31">
        <v>193</v>
      </c>
      <c r="L45" s="17">
        <f>IF(K45="","",K45*Adjustment!$H$43+Adjustment!$H$43*Adjustment!$I$12)</f>
        <v>0</v>
      </c>
      <c r="M45" s="30">
        <v>193</v>
      </c>
      <c r="N45" s="17">
        <f>IF(M45="","",M45*Adjustment!$H$43+Adjustment!$H$43*Adjustment!$I$12)</f>
        <v>0</v>
      </c>
      <c r="O45" s="30">
        <v>139</v>
      </c>
      <c r="P45" s="17">
        <f>IF(O45="","",O45*Adjustment!$H$43+Adjustment!$H$43*Adjustment!$I$12)</f>
        <v>0</v>
      </c>
      <c r="Q45" s="31">
        <v>166</v>
      </c>
      <c r="R45" s="17">
        <f>IF(Q45="","",Q45*Adjustment!$H$43+Adjustment!$H$43*Adjustment!$I$12)</f>
        <v>0</v>
      </c>
      <c r="S45" s="31">
        <v>192.75442122186496</v>
      </c>
      <c r="T45" s="17">
        <f>IF(S45="","",S45*Adjustment!$H$43+Adjustment!$H$43*Adjustment!$I$12)</f>
        <v>0</v>
      </c>
      <c r="U45" s="4"/>
      <c r="V45" s="4"/>
      <c r="W45" s="4"/>
      <c r="X45" s="4"/>
      <c r="Y45" s="4"/>
    </row>
    <row r="46" spans="1:25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31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>
        <v>428</v>
      </c>
      <c r="J46" s="17">
        <f>IF(I46="","",I46*Adjustment!$H$44+Adjustment!$H$44*Adjustment!$I$12)</f>
        <v>0</v>
      </c>
      <c r="K46" s="31">
        <v>474</v>
      </c>
      <c r="L46" s="17">
        <f>IF(K46="","",K46*Adjustment!$H$44+Adjustment!$H$44*Adjustment!$I$12)</f>
        <v>0</v>
      </c>
      <c r="M46" s="30">
        <v>517</v>
      </c>
      <c r="N46" s="17">
        <f>IF(M46="","",M46*Adjustment!$H$44+Adjustment!$H$44*Adjustment!$I$12)</f>
        <v>0</v>
      </c>
      <c r="O46" s="30">
        <v>428</v>
      </c>
      <c r="P46" s="17">
        <f>IF(O46="","",O46*Adjustment!$H$44+Adjustment!$H$44*Adjustment!$I$12)</f>
        <v>0</v>
      </c>
      <c r="Q46" s="31">
        <v>449</v>
      </c>
      <c r="R46" s="17">
        <f>IF(Q46="","",Q46*Adjustment!$H$44+Adjustment!$H$44*Adjustment!$I$12)</f>
        <v>0</v>
      </c>
      <c r="S46" s="31">
        <v>474</v>
      </c>
      <c r="T46" s="17">
        <f>IF(S46="","",S46*Adjustment!$H$44+Adjustment!$H$44*Adjustment!$I$12)</f>
        <v>0</v>
      </c>
      <c r="U46" s="4"/>
      <c r="V46" s="4"/>
      <c r="W46" s="4"/>
      <c r="X46" s="4"/>
      <c r="Y46" s="4"/>
    </row>
    <row r="47" spans="1:25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31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>
        <v>353</v>
      </c>
      <c r="J47" s="17">
        <f>IF(I47="","",I47*Adjustment!$H$45+Adjustment!$H$45*Adjustment!$I$12)</f>
        <v>0</v>
      </c>
      <c r="K47" s="31">
        <v>399</v>
      </c>
      <c r="L47" s="17">
        <f>IF(K47="","",K47*Adjustment!$H$45+Adjustment!$H$45*Adjustment!$I$12)</f>
        <v>0</v>
      </c>
      <c r="M47" s="30">
        <v>442</v>
      </c>
      <c r="N47" s="17">
        <f>IF(M47="","",M47*Adjustment!$H$45+Adjustment!$H$45*Adjustment!$I$12)</f>
        <v>0</v>
      </c>
      <c r="O47" s="30">
        <v>353</v>
      </c>
      <c r="P47" s="17">
        <f>IF(O47="","",O47*Adjustment!$H$45+Adjustment!$H$45*Adjustment!$I$12)</f>
        <v>0</v>
      </c>
      <c r="Q47" s="31">
        <v>374</v>
      </c>
      <c r="R47" s="17">
        <f>IF(Q47="","",Q47*Adjustment!$H$45+Adjustment!$H$45*Adjustment!$I$12)</f>
        <v>0</v>
      </c>
      <c r="S47" s="31">
        <v>399</v>
      </c>
      <c r="T47" s="17">
        <f>IF(S47="","",S47*Adjustment!$H$45+Adjustment!$H$45*Adjustment!$I$12)</f>
        <v>0</v>
      </c>
      <c r="U47" s="4"/>
      <c r="V47" s="4"/>
      <c r="W47" s="4"/>
      <c r="X47" s="4"/>
      <c r="Y47" s="4"/>
    </row>
    <row r="48" spans="1:25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31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>
        <v>278</v>
      </c>
      <c r="J48" s="17">
        <f>IF(I48="","",I48*Adjustment!$H$46+Adjustment!$H$46*Adjustment!$I$12)</f>
        <v>0</v>
      </c>
      <c r="K48" s="31">
        <v>324</v>
      </c>
      <c r="L48" s="17">
        <f>IF(K48="","",K48*Adjustment!$H$46+Adjustment!$H$46*Adjustment!$I$12)</f>
        <v>0</v>
      </c>
      <c r="M48" s="30">
        <v>367</v>
      </c>
      <c r="N48" s="17">
        <f>IF(M48="","",M48*Adjustment!$H$46+Adjustment!$H$46*Adjustment!$I$12)</f>
        <v>0</v>
      </c>
      <c r="O48" s="30">
        <v>278</v>
      </c>
      <c r="P48" s="17">
        <f>IF(O48="","",O48*Adjustment!$H$46+Adjustment!$H$46*Adjustment!$I$12)</f>
        <v>0</v>
      </c>
      <c r="Q48" s="31">
        <v>299</v>
      </c>
      <c r="R48" s="17">
        <f>IF(Q48="","",Q48*Adjustment!$H$46+Adjustment!$H$46*Adjustment!$I$12)</f>
        <v>0</v>
      </c>
      <c r="S48" s="31">
        <v>324</v>
      </c>
      <c r="T48" s="17">
        <f>IF(S48="","",S48*Adjustment!$H$46+Adjustment!$H$46*Adjustment!$I$12)</f>
        <v>0</v>
      </c>
      <c r="U48" s="4"/>
      <c r="V48" s="4"/>
      <c r="W48" s="4"/>
      <c r="X48" s="4"/>
      <c r="Y48" s="4"/>
    </row>
    <row r="49" spans="1:25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31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>
        <v>203</v>
      </c>
      <c r="J49" s="17">
        <f>IF(I49="","",I49*Adjustment!$H$47+Adjustment!$H$47*Adjustment!$I$12)</f>
        <v>0</v>
      </c>
      <c r="K49" s="31">
        <v>249</v>
      </c>
      <c r="L49" s="17">
        <f>IF(K49="","",K49*Adjustment!$H$47+Adjustment!$H$47*Adjustment!$I$12)</f>
        <v>0</v>
      </c>
      <c r="M49" s="31">
        <v>292</v>
      </c>
      <c r="N49" s="17">
        <f>IF(M49="","",M49*Adjustment!$H$47+Adjustment!$H$47*Adjustment!$I$12)</f>
        <v>0</v>
      </c>
      <c r="O49" s="31">
        <v>203</v>
      </c>
      <c r="P49" s="17">
        <f>IF(O49="","",O49*Adjustment!$H$47+Adjustment!$H$47*Adjustment!$I$12)</f>
        <v>0</v>
      </c>
      <c r="Q49" s="31">
        <v>224</v>
      </c>
      <c r="R49" s="17">
        <f>IF(Q49="","",Q49*Adjustment!$H$47+Adjustment!$H$47*Adjustment!$I$12)</f>
        <v>0</v>
      </c>
      <c r="S49" s="31">
        <v>249</v>
      </c>
      <c r="T49" s="17">
        <f>IF(S49="","",S49*Adjustment!$H$47+Adjustment!$H$47*Adjustment!$I$12)</f>
        <v>0</v>
      </c>
      <c r="U49" s="4"/>
      <c r="V49" s="4"/>
      <c r="W49" s="4"/>
      <c r="X49" s="4"/>
      <c r="Y49" s="4"/>
    </row>
    <row r="50" spans="1:25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31">
        <v>390.75</v>
      </c>
      <c r="F50" s="17">
        <f>IF(E50="","",E50*Adjustment!$H$48)</f>
        <v>0</v>
      </c>
      <c r="G50" s="31">
        <v>390.75</v>
      </c>
      <c r="H50" s="17">
        <f>IF(G50="","",G50*Adjustment!$H$48)</f>
        <v>0</v>
      </c>
      <c r="I50" s="31">
        <v>383.97548231511257</v>
      </c>
      <c r="J50" s="17">
        <f>IF(I50="","",I50*Adjustment!$H$48)</f>
        <v>0</v>
      </c>
      <c r="K50" s="31">
        <v>425</v>
      </c>
      <c r="L50" s="17">
        <f>IF(K50="","",K50*Adjustment!$H$48)</f>
        <v>0</v>
      </c>
      <c r="M50" s="30">
        <v>460</v>
      </c>
      <c r="N50" s="17">
        <f>IF(M50="","",M50*Adjustment!$H$48)</f>
        <v>0</v>
      </c>
      <c r="O50" s="30">
        <v>384</v>
      </c>
      <c r="P50" s="17">
        <f>IF(O50="","",O50*Adjustment!$H$48)</f>
        <v>0</v>
      </c>
      <c r="Q50" s="31">
        <v>404</v>
      </c>
      <c r="R50" s="17">
        <f>IF(Q50="","",Q50*Adjustment!$H$48)</f>
        <v>0</v>
      </c>
      <c r="S50" s="31">
        <v>424.18850482315111</v>
      </c>
      <c r="T50" s="17">
        <f>IF(S50="","",S50*Adjustment!$H$48)</f>
        <v>0</v>
      </c>
    </row>
    <row r="51" spans="1:25" ht="14.1" customHeight="1" x14ac:dyDescent="0.2">
      <c r="A51" s="13">
        <v>42</v>
      </c>
      <c r="B51" s="107"/>
      <c r="C51" s="106" t="s">
        <v>3</v>
      </c>
      <c r="D51" s="23" t="s">
        <v>6</v>
      </c>
      <c r="E51" s="31">
        <v>319.75</v>
      </c>
      <c r="F51" s="17">
        <f>IF(E51="","",E51*Adjustment!$H$49)</f>
        <v>0</v>
      </c>
      <c r="G51" s="31">
        <v>325.75</v>
      </c>
      <c r="H51" s="17">
        <f>IF(G51="","",G51*Adjustment!$H$49)</f>
        <v>0</v>
      </c>
      <c r="I51" s="31">
        <v>308.97548231511257</v>
      </c>
      <c r="J51" s="17">
        <f>IF(I51="","",I51*Adjustment!$H$49)</f>
        <v>0</v>
      </c>
      <c r="K51" s="31">
        <v>350</v>
      </c>
      <c r="L51" s="17">
        <f>IF(K51="","",K51*Adjustment!$H$49)</f>
        <v>0</v>
      </c>
      <c r="M51" s="30">
        <v>385</v>
      </c>
      <c r="N51" s="17">
        <f>IF(M51="","",M51*Adjustment!$H$49)</f>
        <v>0</v>
      </c>
      <c r="O51" s="30">
        <v>309</v>
      </c>
      <c r="P51" s="17">
        <f>IF(O51="","",O51*Adjustment!$H$49)</f>
        <v>0</v>
      </c>
      <c r="Q51" s="31">
        <v>329</v>
      </c>
      <c r="R51" s="17">
        <f>IF(Q51="","",Q51*Adjustment!$H$49)</f>
        <v>0</v>
      </c>
      <c r="S51" s="31">
        <v>349.18850482315111</v>
      </c>
      <c r="T51" s="17">
        <f>IF(S51="","",S51*Adjustment!$H$49)</f>
        <v>0</v>
      </c>
    </row>
    <row r="52" spans="1:25" ht="14.1" customHeight="1" x14ac:dyDescent="0.2">
      <c r="A52" s="13">
        <v>43</v>
      </c>
      <c r="B52" s="107"/>
      <c r="C52" s="106" t="s">
        <v>3</v>
      </c>
      <c r="D52" s="23" t="s">
        <v>7</v>
      </c>
      <c r="E52" s="31">
        <v>259.75</v>
      </c>
      <c r="F52" s="17">
        <f>IF(E52="","",E52*Adjustment!$H$50)</f>
        <v>0</v>
      </c>
      <c r="G52" s="31">
        <v>265.75</v>
      </c>
      <c r="H52" s="17">
        <f>IF(G52="","",G52*Adjustment!$H$50)</f>
        <v>0</v>
      </c>
      <c r="I52" s="31">
        <v>233.97548231511254</v>
      </c>
      <c r="J52" s="17">
        <f>IF(I52="","",I52*Adjustment!$H$50)</f>
        <v>0</v>
      </c>
      <c r="K52" s="31">
        <v>275</v>
      </c>
      <c r="L52" s="17">
        <f>IF(K52="","",K52*Adjustment!$H$50)</f>
        <v>0</v>
      </c>
      <c r="M52" s="30">
        <v>310</v>
      </c>
      <c r="N52" s="17">
        <f>IF(M52="","",M52*Adjustment!$H$50)</f>
        <v>0</v>
      </c>
      <c r="O52" s="30">
        <v>234</v>
      </c>
      <c r="P52" s="17">
        <f>IF(O52="","",O52*Adjustment!$H$50)</f>
        <v>0</v>
      </c>
      <c r="Q52" s="31">
        <v>254</v>
      </c>
      <c r="R52" s="17">
        <f>IF(Q52="","",Q52*Adjustment!$H$50)</f>
        <v>0</v>
      </c>
      <c r="S52" s="31">
        <v>274.18850482315111</v>
      </c>
      <c r="T52" s="17">
        <f>IF(S52="","",S52*Adjustment!$H$50)</f>
        <v>0</v>
      </c>
    </row>
    <row r="53" spans="1:25" ht="14.1" customHeight="1" x14ac:dyDescent="0.2">
      <c r="A53" s="13">
        <v>44</v>
      </c>
      <c r="B53" s="107"/>
      <c r="C53" s="106" t="s">
        <v>3</v>
      </c>
      <c r="D53" s="23" t="s">
        <v>8</v>
      </c>
      <c r="E53" s="31">
        <v>199.75</v>
      </c>
      <c r="F53" s="17">
        <f>IF(E53="","",E53*Adjustment!$H$51)</f>
        <v>0</v>
      </c>
      <c r="G53" s="31">
        <v>195.75</v>
      </c>
      <c r="H53" s="17">
        <f>IF(G53="","",G53*Adjustment!$H$51)</f>
        <v>0</v>
      </c>
      <c r="I53" s="31">
        <v>158.97548231511254</v>
      </c>
      <c r="J53" s="17">
        <f>IF(I53="","",I53*Adjustment!$H$51)</f>
        <v>0</v>
      </c>
      <c r="K53" s="31">
        <v>200</v>
      </c>
      <c r="L53" s="17">
        <f>IF(K53="","",K53*Adjustment!$H$51)</f>
        <v>0</v>
      </c>
      <c r="M53" s="31">
        <v>235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179</v>
      </c>
      <c r="R53" s="17">
        <f>IF(Q53="","",Q53*Adjustment!$H$51)</f>
        <v>0</v>
      </c>
      <c r="S53" s="31">
        <v>199.18850482315111</v>
      </c>
      <c r="T53" s="17">
        <f>IF(S53="","",S53*Adjustment!$H$51)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14</v>
      </c>
      <c r="F54" s="17">
        <f>IF(E54="","",E54*$F$7)</f>
        <v>1400</v>
      </c>
      <c r="G54" s="31">
        <v>14</v>
      </c>
      <c r="H54" s="17">
        <f>IF(G54="","",G54*$H$7)</f>
        <v>1260</v>
      </c>
      <c r="I54" s="31">
        <v>14.9</v>
      </c>
      <c r="J54" s="17">
        <f>IF(I54="","",I54*$J$7)</f>
        <v>1192</v>
      </c>
      <c r="K54" s="31">
        <v>17.399999999999999</v>
      </c>
      <c r="L54" s="17">
        <f>IF(K54="","",K54*$L$7)</f>
        <v>1218</v>
      </c>
      <c r="M54" s="31">
        <v>20.9</v>
      </c>
      <c r="N54" s="17">
        <f>IF(M54="","",M54*$N$7)</f>
        <v>1254</v>
      </c>
      <c r="O54" s="31">
        <v>14.9</v>
      </c>
      <c r="P54" s="17">
        <f>IF(O54="","",O54*$P$7)</f>
        <v>745</v>
      </c>
      <c r="Q54" s="31">
        <v>17.399999999999999</v>
      </c>
      <c r="R54" s="17">
        <f>IF(Q54="","",Q54*$R$7)</f>
        <v>887.4</v>
      </c>
      <c r="S54" s="31">
        <v>20.9</v>
      </c>
      <c r="T54" s="17">
        <f>IF(S54="","",S54*$T$7)</f>
        <v>1086.8</v>
      </c>
    </row>
    <row r="55" spans="1:25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2.15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</row>
    <row r="56" spans="1:25" ht="14.45" customHeight="1" x14ac:dyDescent="0.2">
      <c r="A56" s="13">
        <v>47</v>
      </c>
      <c r="B56" s="20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</row>
    <row r="57" spans="1:25" ht="14.45" customHeight="1" x14ac:dyDescent="0.2">
      <c r="A57" s="13">
        <v>48</v>
      </c>
      <c r="B57" s="20" t="s">
        <v>25</v>
      </c>
      <c r="C57" s="18" t="s">
        <v>3</v>
      </c>
      <c r="D57" s="26" t="s">
        <v>33</v>
      </c>
      <c r="E57" s="31">
        <v>15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</row>
    <row r="58" spans="1:25" ht="14.45" customHeight="1" x14ac:dyDescent="0.2">
      <c r="A58" s="13">
        <v>49</v>
      </c>
      <c r="B58" s="20" t="s">
        <v>26</v>
      </c>
      <c r="C58" s="18" t="s">
        <v>3</v>
      </c>
      <c r="D58" s="26" t="s">
        <v>33</v>
      </c>
      <c r="E58" s="31">
        <v>9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</row>
    <row r="59" spans="1:25" ht="14.45" customHeight="1" x14ac:dyDescent="0.2">
      <c r="A59" s="13">
        <v>50</v>
      </c>
      <c r="B59" s="20" t="s">
        <v>27</v>
      </c>
      <c r="C59" s="18" t="s">
        <v>3</v>
      </c>
      <c r="D59" s="26" t="s">
        <v>33</v>
      </c>
      <c r="E59" s="31">
        <v>5</v>
      </c>
      <c r="F59" s="17">
        <f>IF(E59="","",E59*Adjustment!$H$57)</f>
        <v>0</v>
      </c>
      <c r="G59" s="31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</row>
    <row r="60" spans="1:25" ht="14.45" customHeight="1" x14ac:dyDescent="0.2">
      <c r="A60" s="13">
        <v>51</v>
      </c>
      <c r="B60" s="21" t="s">
        <v>30</v>
      </c>
      <c r="C60" s="18" t="s">
        <v>3</v>
      </c>
      <c r="D60" s="26" t="s">
        <v>33</v>
      </c>
      <c r="E60" s="31">
        <v>7</v>
      </c>
      <c r="F60" s="17">
        <f>IF(E60="","",E60*Adjustment!$H$58)</f>
        <v>0</v>
      </c>
      <c r="G60" s="31">
        <v>7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</row>
    <row r="61" spans="1:25" ht="14.45" customHeight="1" x14ac:dyDescent="0.2">
      <c r="A61" s="13">
        <v>52</v>
      </c>
      <c r="B61" s="21" t="s">
        <v>31</v>
      </c>
      <c r="C61" s="18" t="s">
        <v>3</v>
      </c>
      <c r="D61" s="26" t="s">
        <v>33</v>
      </c>
      <c r="E61" s="31">
        <v>14</v>
      </c>
      <c r="F61" s="17">
        <f>IF(E61="","",E61*Adjustment!$H$59)</f>
        <v>0</v>
      </c>
      <c r="G61" s="31">
        <v>14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</row>
    <row r="62" spans="1:25" ht="14.45" customHeight="1" x14ac:dyDescent="0.2">
      <c r="A62" s="13">
        <v>53</v>
      </c>
      <c r="B62" s="20" t="s">
        <v>28</v>
      </c>
      <c r="C62" s="18" t="s">
        <v>3</v>
      </c>
      <c r="D62" s="26" t="s">
        <v>33</v>
      </c>
      <c r="E62" s="31">
        <v>9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</row>
    <row r="63" spans="1:25" ht="14.45" customHeight="1" x14ac:dyDescent="0.2">
      <c r="A63" s="13">
        <v>54</v>
      </c>
      <c r="B63" s="20" t="s">
        <v>9</v>
      </c>
      <c r="C63" s="18" t="s">
        <v>3</v>
      </c>
      <c r="D63" s="26" t="s">
        <v>33</v>
      </c>
      <c r="E63" s="31">
        <v>11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</row>
    <row r="64" spans="1:25" ht="14.45" customHeight="1" x14ac:dyDescent="0.2">
      <c r="A64" s="13">
        <v>55</v>
      </c>
      <c r="B64" s="20" t="s">
        <v>10</v>
      </c>
      <c r="C64" s="18" t="s">
        <v>3</v>
      </c>
      <c r="D64" s="26" t="s">
        <v>33</v>
      </c>
      <c r="E64" s="31">
        <v>9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</row>
    <row r="65" spans="1:20" ht="14.45" customHeight="1" x14ac:dyDescent="0.2">
      <c r="A65" s="13">
        <v>56</v>
      </c>
      <c r="B65" s="20" t="s">
        <v>11</v>
      </c>
      <c r="C65" s="18" t="s">
        <v>12</v>
      </c>
      <c r="D65" s="26" t="s">
        <v>33</v>
      </c>
      <c r="E65" s="31">
        <v>1.25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</row>
  </sheetData>
  <mergeCells count="56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O3:P3"/>
    <mergeCell ref="O4:P4"/>
    <mergeCell ref="O5:P5"/>
    <mergeCell ref="O6:P6"/>
    <mergeCell ref="M3:N3"/>
    <mergeCell ref="M4:N4"/>
    <mergeCell ref="M5:N5"/>
    <mergeCell ref="M6:N6"/>
    <mergeCell ref="S3:T3"/>
    <mergeCell ref="S4:T4"/>
    <mergeCell ref="S5:T5"/>
    <mergeCell ref="S6:T6"/>
    <mergeCell ref="Q3:R3"/>
    <mergeCell ref="Q4:R4"/>
    <mergeCell ref="Q5:R5"/>
    <mergeCell ref="Q6:R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7F590DC8-3C0A-4407-99EC-5F93E1580984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9AED-84C3-4678-BB83-AED3CA68E854}">
  <dimension ref="A1:Y66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680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27.75" customHeight="1" x14ac:dyDescent="0.2">
      <c r="A3" s="22"/>
      <c r="B3" s="22"/>
      <c r="C3" s="22"/>
      <c r="D3" s="27" t="s">
        <v>2</v>
      </c>
      <c r="E3" s="110" t="s">
        <v>151</v>
      </c>
      <c r="F3" s="111"/>
      <c r="G3" s="110" t="s">
        <v>151</v>
      </c>
      <c r="H3" s="111"/>
      <c r="I3" s="110" t="s">
        <v>77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48</v>
      </c>
      <c r="C4" s="22"/>
      <c r="D4" s="27" t="s">
        <v>38</v>
      </c>
      <c r="E4" s="112" t="s">
        <v>53</v>
      </c>
      <c r="F4" s="113"/>
      <c r="G4" s="112" t="s">
        <v>53</v>
      </c>
      <c r="H4" s="113"/>
      <c r="I4" s="112" t="s">
        <v>78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10" t="s">
        <v>52</v>
      </c>
      <c r="F5" s="111"/>
      <c r="G5" s="110" t="s">
        <v>52</v>
      </c>
      <c r="H5" s="111"/>
      <c r="I5" s="110" t="s">
        <v>79</v>
      </c>
      <c r="J5" s="111"/>
      <c r="K5" s="110" t="s">
        <v>93</v>
      </c>
      <c r="L5" s="111"/>
      <c r="M5" s="110" t="s">
        <v>105</v>
      </c>
      <c r="N5" s="111"/>
      <c r="O5" s="110" t="s">
        <v>106</v>
      </c>
      <c r="P5" s="111"/>
      <c r="Q5" s="110" t="s">
        <v>91</v>
      </c>
      <c r="R5" s="111"/>
      <c r="S5" s="4"/>
      <c r="T5" s="4"/>
      <c r="U5" s="4"/>
      <c r="V5" s="4"/>
      <c r="W5" s="4"/>
      <c r="X5" s="4"/>
      <c r="Y5" s="4"/>
    </row>
    <row r="6" spans="1:25" s="5" customFormat="1" ht="140.25" customHeight="1" thickBot="1" x14ac:dyDescent="0.25">
      <c r="A6" s="104" t="s">
        <v>23</v>
      </c>
      <c r="B6" s="104"/>
      <c r="C6" s="22"/>
      <c r="D6" s="27" t="s">
        <v>40</v>
      </c>
      <c r="E6" s="114" t="s">
        <v>51</v>
      </c>
      <c r="F6" s="115"/>
      <c r="G6" s="114" t="s">
        <v>51</v>
      </c>
      <c r="H6" s="115"/>
      <c r="I6" s="114" t="s">
        <v>80</v>
      </c>
      <c r="J6" s="115"/>
      <c r="K6" s="114" t="s">
        <v>96</v>
      </c>
      <c r="L6" s="115"/>
      <c r="M6" s="114" t="s">
        <v>174</v>
      </c>
      <c r="N6" s="115"/>
      <c r="O6" s="114" t="s">
        <v>173</v>
      </c>
      <c r="P6" s="115"/>
      <c r="Q6" s="110" t="s">
        <v>175</v>
      </c>
      <c r="R6" s="111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54</v>
      </c>
      <c r="F9" s="58"/>
      <c r="G9" s="58" t="s">
        <v>177</v>
      </c>
      <c r="H9" s="58"/>
      <c r="I9" s="58" t="s">
        <v>176</v>
      </c>
      <c r="J9" s="58"/>
      <c r="K9" s="58" t="s">
        <v>177</v>
      </c>
      <c r="L9" s="58"/>
      <c r="M9" s="58" t="s">
        <v>176</v>
      </c>
      <c r="N9" s="58"/>
      <c r="O9" s="58" t="s">
        <v>191</v>
      </c>
      <c r="P9" s="58"/>
      <c r="Q9" s="58" t="s">
        <v>192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30">
        <v>423</v>
      </c>
      <c r="L10" s="17">
        <f>IF(K10="","",K10*Adjustment!$H$8+Adjustment!$H$8*Adjustment!$I$12)</f>
        <v>0</v>
      </c>
      <c r="M10" s="30">
        <v>423</v>
      </c>
      <c r="N10" s="17">
        <f>IF(M10="","",M10*Adjustment!$H$8+Adjustment!$H$8*Adjustment!$I$12)</f>
        <v>0</v>
      </c>
      <c r="O10" s="30">
        <v>423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30">
        <v>348</v>
      </c>
      <c r="L11" s="17">
        <f>IF(K11="","",K11*Adjustment!$H$9+Adjustment!$H$9*Adjustment!$I$12)</f>
        <v>0</v>
      </c>
      <c r="M11" s="30">
        <v>348</v>
      </c>
      <c r="N11" s="17">
        <f>IF(M11="","",M11*Adjustment!$H$9+Adjustment!$H$9*Adjustment!$I$12)</f>
        <v>0</v>
      </c>
      <c r="O11" s="30">
        <v>348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30">
        <v>273</v>
      </c>
      <c r="L12" s="17">
        <f>IF(K12="","",K12*Adjustment!$H$10+Adjustment!$H$10*Adjustment!$I$12)</f>
        <v>0</v>
      </c>
      <c r="M12" s="30">
        <v>273</v>
      </c>
      <c r="N12" s="17">
        <f>IF(M12="","",M12*Adjustment!$H$10+Adjustment!$H$10*Adjustment!$I$12)</f>
        <v>0</v>
      </c>
      <c r="O12" s="30">
        <v>273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30">
        <v>198</v>
      </c>
      <c r="L13" s="17">
        <f>IF(K13="","",K13*Adjustment!$H$11+Adjustment!$H$11*Adjustment!$I$12)</f>
        <v>0</v>
      </c>
      <c r="M13" s="30">
        <v>198</v>
      </c>
      <c r="N13" s="17">
        <f>IF(M13="","",M13*Adjustment!$H$11+Adjustment!$H$11*Adjustment!$I$12)</f>
        <v>0</v>
      </c>
      <c r="O13" s="30">
        <v>198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17">
        <v>410.5</v>
      </c>
      <c r="J14" s="17">
        <f>IF(I14="","",I14*Adjustment!$H$12+Adjustment!$H$12*Adjustment!$I$12)</f>
        <v>0</v>
      </c>
      <c r="K14" s="30">
        <v>402</v>
      </c>
      <c r="L14" s="17">
        <f>IF(K14="","",K14*Adjustment!$H$12+Adjustment!$H$12*Adjustment!$I$12)</f>
        <v>0</v>
      </c>
      <c r="M14" s="30">
        <v>402</v>
      </c>
      <c r="N14" s="17">
        <f>IF(M14="","",M14*Adjustment!$H$12+Adjustment!$H$12*Adjustment!$I$12)</f>
        <v>0</v>
      </c>
      <c r="O14" s="30">
        <v>402</v>
      </c>
      <c r="P14" s="17">
        <f>IF(O14="","",O14*Adjustment!$H$12+Adjustment!$H$12*Adjustment!$I$12)</f>
        <v>0</v>
      </c>
      <c r="Q14" s="31">
        <v>402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17">
        <v>338.75</v>
      </c>
      <c r="J15" s="17">
        <f>IF(I15="","",I15*Adjustment!$H$13+Adjustment!$H$13*Adjustment!$I$12)</f>
        <v>0</v>
      </c>
      <c r="K15" s="30">
        <v>327</v>
      </c>
      <c r="L15" s="17">
        <f>IF(K15="","",K15*Adjustment!$H$13+Adjustment!$H$13*Adjustment!$I$12)</f>
        <v>0</v>
      </c>
      <c r="M15" s="30">
        <v>327</v>
      </c>
      <c r="N15" s="17">
        <f>IF(M15="","",M15*Adjustment!$H$13+Adjustment!$H$13*Adjustment!$I$12)</f>
        <v>0</v>
      </c>
      <c r="O15" s="30">
        <v>327</v>
      </c>
      <c r="P15" s="17">
        <f>IF(O15="","",O15*Adjustment!$H$13+Adjustment!$H$13*Adjustment!$I$12)</f>
        <v>0</v>
      </c>
      <c r="Q15" s="31">
        <v>327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17">
        <v>267.5</v>
      </c>
      <c r="J16" s="17">
        <f>IF(I16="","",I16*Adjustment!$H$14+Adjustment!$H$14*Adjustment!$I$12)</f>
        <v>0</v>
      </c>
      <c r="K16" s="30">
        <v>252</v>
      </c>
      <c r="L16" s="17">
        <f>IF(K16="","",K16*Adjustment!$H$14+Adjustment!$H$14*Adjustment!$I$12)</f>
        <v>0</v>
      </c>
      <c r="M16" s="30">
        <v>252</v>
      </c>
      <c r="N16" s="17">
        <f>IF(M16="","",M16*Adjustment!$H$14+Adjustment!$H$14*Adjustment!$I$12)</f>
        <v>0</v>
      </c>
      <c r="O16" s="30">
        <v>252</v>
      </c>
      <c r="P16" s="17">
        <f>IF(O16="","",O16*Adjustment!$H$14+Adjustment!$H$14*Adjustment!$I$12)</f>
        <v>0</v>
      </c>
      <c r="Q16" s="31">
        <v>252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17">
        <v>204.4</v>
      </c>
      <c r="J17" s="17">
        <f>IF(I17="","",I17*Adjustment!$H$15+Adjustment!$H$15*Adjustment!$I$12)</f>
        <v>0</v>
      </c>
      <c r="K17" s="30">
        <v>177</v>
      </c>
      <c r="L17" s="17">
        <f>IF(K17="","",K17*Adjustment!$H$15+Adjustment!$H$15*Adjustment!$I$12)</f>
        <v>0</v>
      </c>
      <c r="M17" s="30">
        <v>177</v>
      </c>
      <c r="N17" s="17">
        <f>IF(M17="","",M17*Adjustment!$H$15+Adjustment!$H$15*Adjustment!$I$12)</f>
        <v>0</v>
      </c>
      <c r="O17" s="30">
        <v>177</v>
      </c>
      <c r="P17" s="17">
        <f>IF(O17="","",O17*Adjustment!$H$15+Adjustment!$H$15*Adjustment!$I$12)</f>
        <v>0</v>
      </c>
      <c r="Q17" s="31">
        <v>177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17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17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17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17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17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17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17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17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17"/>
      <c r="J26" s="17" t="str">
        <f>IF(I26="","",I26*Adjustment!$H$24+Adjustment!$H$24*Adjustment!$I$12)</f>
        <v/>
      </c>
      <c r="K26" s="30">
        <v>486</v>
      </c>
      <c r="L26" s="17">
        <f>IF(K26="","",K26*Adjustment!$H$24+Adjustment!$H$24*Adjustment!$I$12)</f>
        <v>0</v>
      </c>
      <c r="M26" s="30">
        <v>486</v>
      </c>
      <c r="N26" s="17">
        <f>IF(M26="","",M26*Adjustment!$H$24+Adjustment!$H$24*Adjustment!$I$12)</f>
        <v>0</v>
      </c>
      <c r="O26" s="30">
        <v>486</v>
      </c>
      <c r="P26" s="17">
        <f>IF(O26="","",O26*Adjustment!$H$24+Adjustment!$H$24*Adjustment!$I$12)</f>
        <v>0</v>
      </c>
      <c r="Q26" s="31">
        <v>486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17"/>
      <c r="J27" s="17" t="str">
        <f>IF(I27="","",I27*Adjustment!$H$25+Adjustment!$H$25*Adjustment!$I$12)</f>
        <v/>
      </c>
      <c r="K27" s="30">
        <v>411</v>
      </c>
      <c r="L27" s="17">
        <f>IF(K27="","",K27*Adjustment!$H$25+Adjustment!$H$25*Adjustment!$I$12)</f>
        <v>0</v>
      </c>
      <c r="M27" s="30">
        <v>411</v>
      </c>
      <c r="N27" s="17">
        <f>IF(M27="","",M27*Adjustment!$H$25+Adjustment!$H$25*Adjustment!$I$12)</f>
        <v>0</v>
      </c>
      <c r="O27" s="30">
        <v>411</v>
      </c>
      <c r="P27" s="17">
        <f>IF(O27="","",O27*Adjustment!$H$25+Adjustment!$H$25*Adjustment!$I$12)</f>
        <v>0</v>
      </c>
      <c r="Q27" s="31">
        <v>411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17"/>
      <c r="J28" s="17" t="str">
        <f>IF(I28="","",I28*Adjustment!$H$26+Adjustment!$H$26*Adjustment!$I$12)</f>
        <v/>
      </c>
      <c r="K28" s="30">
        <v>336</v>
      </c>
      <c r="L28" s="17">
        <f>IF(K28="","",K28*Adjustment!$H$26+Adjustment!$H$26*Adjustment!$I$12)</f>
        <v>0</v>
      </c>
      <c r="M28" s="30">
        <v>336</v>
      </c>
      <c r="N28" s="17">
        <f>IF(M28="","",M28*Adjustment!$H$26+Adjustment!$H$26*Adjustment!$I$12)</f>
        <v>0</v>
      </c>
      <c r="O28" s="30">
        <v>336</v>
      </c>
      <c r="P28" s="17">
        <f>IF(O28="","",O28*Adjustment!$H$26+Adjustment!$H$26*Adjustment!$I$12)</f>
        <v>0</v>
      </c>
      <c r="Q28" s="31">
        <v>336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17"/>
      <c r="J29" s="17" t="str">
        <f>IF(I29="","",I29*Adjustment!$H$27+Adjustment!$H$27*Adjustment!$I$12)</f>
        <v/>
      </c>
      <c r="K29" s="30">
        <v>261</v>
      </c>
      <c r="L29" s="17">
        <f>IF(K29="","",K29*Adjustment!$H$27+Adjustment!$H$27*Adjustment!$I$12)</f>
        <v>0</v>
      </c>
      <c r="M29" s="30">
        <v>261</v>
      </c>
      <c r="N29" s="17">
        <f>IF(M29="","",M29*Adjustment!$H$27+Adjustment!$H$27*Adjustment!$I$12)</f>
        <v>0</v>
      </c>
      <c r="O29" s="30">
        <v>261</v>
      </c>
      <c r="P29" s="17">
        <f>IF(O29="","",O29*Adjustment!$H$27+Adjustment!$H$27*Adjustment!$I$12)</f>
        <v>0</v>
      </c>
      <c r="Q29" s="31">
        <v>261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17">
        <v>462.75</v>
      </c>
      <c r="J30" s="17">
        <f>IF(I30="","",I30*Adjustment!$H$28+Adjustment!$H$28*Adjustment!$I$12)</f>
        <v>0</v>
      </c>
      <c r="K30" s="30">
        <v>414</v>
      </c>
      <c r="L30" s="17">
        <f>IF(K30="","",K30*Adjustment!$H$28+Adjustment!$H$28*Adjustment!$I$12)</f>
        <v>0</v>
      </c>
      <c r="M30" s="30">
        <v>414</v>
      </c>
      <c r="N30" s="17">
        <f>IF(M30="","",M30*Adjustment!$H$28+Adjustment!$H$28*Adjustment!$I$12)</f>
        <v>0</v>
      </c>
      <c r="O30" s="30">
        <v>414</v>
      </c>
      <c r="P30" s="17">
        <f>IF(O30="","",O30*Adjustment!$H$28+Adjustment!$H$28*Adjustment!$I$12)</f>
        <v>0</v>
      </c>
      <c r="Q30" s="31">
        <v>414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17">
        <v>391.5</v>
      </c>
      <c r="J31" s="17">
        <f>IF(I31="","",I31*Adjustment!$H$29+Adjustment!$H$29*Adjustment!$I$12)</f>
        <v>0</v>
      </c>
      <c r="K31" s="30">
        <v>339</v>
      </c>
      <c r="L31" s="17">
        <f>IF(K31="","",K31*Adjustment!$H$29+Adjustment!$H$29*Adjustment!$I$12)</f>
        <v>0</v>
      </c>
      <c r="M31" s="30">
        <v>339</v>
      </c>
      <c r="N31" s="17">
        <f>IF(M31="","",M31*Adjustment!$H$29+Adjustment!$H$29*Adjustment!$I$12)</f>
        <v>0</v>
      </c>
      <c r="O31" s="30">
        <v>339</v>
      </c>
      <c r="P31" s="17">
        <f>IF(O31="","",O31*Adjustment!$H$29+Adjustment!$H$29*Adjustment!$I$12)</f>
        <v>0</v>
      </c>
      <c r="Q31" s="31">
        <v>339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17">
        <v>320.5</v>
      </c>
      <c r="J32" s="17">
        <f>IF(I32="","",I32*Adjustment!$H$30+Adjustment!$H$30*Adjustment!$I$12)</f>
        <v>0</v>
      </c>
      <c r="K32" s="30">
        <v>264</v>
      </c>
      <c r="L32" s="17">
        <f>IF(K32="","",K32*Adjustment!$H$30+Adjustment!$H$30*Adjustment!$I$12)</f>
        <v>0</v>
      </c>
      <c r="M32" s="30">
        <v>264</v>
      </c>
      <c r="N32" s="17">
        <f>IF(M32="","",M32*Adjustment!$H$30+Adjustment!$H$30*Adjustment!$I$12)</f>
        <v>0</v>
      </c>
      <c r="O32" s="30">
        <v>264</v>
      </c>
      <c r="P32" s="17">
        <f>IF(O32="","",O32*Adjustment!$H$30+Adjustment!$H$30*Adjustment!$I$12)</f>
        <v>0</v>
      </c>
      <c r="Q32" s="31">
        <v>264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17">
        <v>268.5</v>
      </c>
      <c r="J33" s="17">
        <f>IF(I33="","",I33*Adjustment!$H$31+Adjustment!$H$31*Adjustment!$I$12)</f>
        <v>0</v>
      </c>
      <c r="K33" s="30">
        <v>189</v>
      </c>
      <c r="L33" s="17">
        <f>IF(K33="","",K33*Adjustment!$H$31+Adjustment!$H$31*Adjustment!$I$12)</f>
        <v>0</v>
      </c>
      <c r="M33" s="30">
        <v>189</v>
      </c>
      <c r="N33" s="17">
        <f>IF(M33="","",M33*Adjustment!$H$31+Adjustment!$H$31*Adjustment!$I$12)</f>
        <v>0</v>
      </c>
      <c r="O33" s="30">
        <v>189</v>
      </c>
      <c r="P33" s="17">
        <f>IF(O33="","",O33*Adjustment!$H$31+Adjustment!$H$31*Adjustment!$I$12)</f>
        <v>0</v>
      </c>
      <c r="Q33" s="31">
        <v>189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17"/>
      <c r="J34" s="17" t="str">
        <f>IF(I34="","",I34*Adjustment!$H$32+Adjustment!$H$32*Adjustment!$I$12)</f>
        <v/>
      </c>
      <c r="K34" s="30">
        <v>522</v>
      </c>
      <c r="L34" s="17">
        <f>IF(K34="","",K34*Adjustment!$H$32+Adjustment!$H$32*Adjustment!$I$12)</f>
        <v>0</v>
      </c>
      <c r="M34" s="30">
        <v>522</v>
      </c>
      <c r="N34" s="17">
        <f>IF(M34="","",M34*Adjustment!$H$32+Adjustment!$H$32*Adjustment!$I$12)</f>
        <v>0</v>
      </c>
      <c r="O34" s="30">
        <v>522</v>
      </c>
      <c r="P34" s="17">
        <f>IF(O34="","",O34*Adjustment!$H$32+Adjustment!$H$32*Adjustment!$I$12)</f>
        <v>0</v>
      </c>
      <c r="Q34" s="31">
        <v>522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17"/>
      <c r="J35" s="17" t="str">
        <f>IF(I35="","",I35*Adjustment!$H$33+Adjustment!$H$33*Adjustment!$I$12)</f>
        <v/>
      </c>
      <c r="K35" s="30">
        <v>447</v>
      </c>
      <c r="L35" s="17">
        <f>IF(K35="","",K35*Adjustment!$H$33+Adjustment!$H$33*Adjustment!$I$12)</f>
        <v>0</v>
      </c>
      <c r="M35" s="30">
        <v>447</v>
      </c>
      <c r="N35" s="17">
        <f>IF(M35="","",M35*Adjustment!$H$33+Adjustment!$H$33*Adjustment!$I$12)</f>
        <v>0</v>
      </c>
      <c r="O35" s="30">
        <v>447</v>
      </c>
      <c r="P35" s="17">
        <f>IF(O35="","",O35*Adjustment!$H$33+Adjustment!$H$33*Adjustment!$I$12)</f>
        <v>0</v>
      </c>
      <c r="Q35" s="31">
        <v>447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17"/>
      <c r="J36" s="17" t="str">
        <f>IF(I36="","",I36*Adjustment!$H$34+Adjustment!$H$34*Adjustment!$I$12)</f>
        <v/>
      </c>
      <c r="K36" s="30">
        <v>372</v>
      </c>
      <c r="L36" s="17">
        <f>IF(K36="","",K36*Adjustment!$H$34+Adjustment!$H$34*Adjustment!$I$12)</f>
        <v>0</v>
      </c>
      <c r="M36" s="30">
        <v>372</v>
      </c>
      <c r="N36" s="17">
        <f>IF(M36="","",M36*Adjustment!$H$34+Adjustment!$H$34*Adjustment!$I$12)</f>
        <v>0</v>
      </c>
      <c r="O36" s="30">
        <v>372</v>
      </c>
      <c r="P36" s="17">
        <f>IF(O36="","",O36*Adjustment!$H$34+Adjustment!$H$34*Adjustment!$I$12)</f>
        <v>0</v>
      </c>
      <c r="Q36" s="31">
        <v>372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/>
      <c r="J37" s="17" t="str">
        <f>IF(I37="","",I37*Adjustment!$H$35+Adjustment!$H$35*Adjustment!$I$12)</f>
        <v/>
      </c>
      <c r="K37" s="30">
        <v>297</v>
      </c>
      <c r="L37" s="17">
        <f>IF(K37="","",K37*Adjustment!$H$35+Adjustment!$H$35*Adjustment!$I$12)</f>
        <v>0</v>
      </c>
      <c r="M37" s="30">
        <v>297</v>
      </c>
      <c r="N37" s="17">
        <f>IF(M37="","",M37*Adjustment!$H$35+Adjustment!$H$35*Adjustment!$I$12)</f>
        <v>0</v>
      </c>
      <c r="O37" s="30">
        <v>297</v>
      </c>
      <c r="P37" s="17">
        <f>IF(O37="","",O37*Adjustment!$H$35+Adjustment!$H$35*Adjustment!$I$12)</f>
        <v>0</v>
      </c>
      <c r="Q37" s="31">
        <v>297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17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17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17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17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17">
        <v>355</v>
      </c>
      <c r="J42" s="17">
        <f>IF(I42="","",I42*Adjustment!$H$40+Adjustment!$H$40*Adjustment!$I$12)</f>
        <v>0</v>
      </c>
      <c r="K42" s="30">
        <v>392</v>
      </c>
      <c r="L42" s="17">
        <f>IF(K42="","",K42*Adjustment!$H$40+Adjustment!$H$40*Adjustment!$I$12)</f>
        <v>0</v>
      </c>
      <c r="M42" s="30">
        <v>392</v>
      </c>
      <c r="N42" s="17">
        <f>IF(M42="","",M42*Adjustment!$H$40+Adjustment!$H$40*Adjustment!$I$12)</f>
        <v>0</v>
      </c>
      <c r="O42" s="30">
        <v>392</v>
      </c>
      <c r="P42" s="17">
        <f>IF(O42="","",O42*Adjustment!$H$40+Adjustment!$H$40*Adjustment!$I$12)</f>
        <v>0</v>
      </c>
      <c r="Q42" s="31">
        <v>392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17">
        <v>285</v>
      </c>
      <c r="J43" s="17">
        <f>IF(I43="","",I43*Adjustment!$H$41+Adjustment!$H$41*Adjustment!$I$12)</f>
        <v>0</v>
      </c>
      <c r="K43" s="30">
        <v>317</v>
      </c>
      <c r="L43" s="17">
        <f>IF(K43="","",K43*Adjustment!$H$41+Adjustment!$H$41*Adjustment!$I$12)</f>
        <v>0</v>
      </c>
      <c r="M43" s="30">
        <v>317</v>
      </c>
      <c r="N43" s="17">
        <f>IF(M43="","",M43*Adjustment!$H$41+Adjustment!$H$41*Adjustment!$I$12)</f>
        <v>0</v>
      </c>
      <c r="O43" s="30">
        <v>317</v>
      </c>
      <c r="P43" s="17">
        <f>IF(O43="","",O43*Adjustment!$H$41+Adjustment!$H$41*Adjustment!$I$12)</f>
        <v>0</v>
      </c>
      <c r="Q43" s="31">
        <v>317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17">
        <v>215</v>
      </c>
      <c r="J44" s="17">
        <f>IF(I44="","",I44*Adjustment!$H$42+Adjustment!$H$42*Adjustment!$I$12)</f>
        <v>0</v>
      </c>
      <c r="K44" s="30">
        <v>242</v>
      </c>
      <c r="L44" s="17">
        <f>IF(K44="","",K44*Adjustment!$H$42+Adjustment!$H$42*Adjustment!$I$12)</f>
        <v>0</v>
      </c>
      <c r="M44" s="30">
        <v>242</v>
      </c>
      <c r="N44" s="17">
        <f>IF(M44="","",M44*Adjustment!$H$42+Adjustment!$H$42*Adjustment!$I$12)</f>
        <v>0</v>
      </c>
      <c r="O44" s="30">
        <v>242</v>
      </c>
      <c r="P44" s="17">
        <f>IF(O44="","",O44*Adjustment!$H$42+Adjustment!$H$42*Adjustment!$I$12)</f>
        <v>0</v>
      </c>
      <c r="Q44" s="31">
        <v>242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150</v>
      </c>
      <c r="J45" s="17">
        <f>IF(I45="","",I45*Adjustment!$H$43+Adjustment!$H$43*Adjustment!$I$12)</f>
        <v>0</v>
      </c>
      <c r="K45" s="30">
        <v>167</v>
      </c>
      <c r="L45" s="17">
        <f>IF(K45="","",K45*Adjustment!$H$43+Adjustment!$H$43*Adjustment!$I$12)</f>
        <v>0</v>
      </c>
      <c r="M45" s="30">
        <v>167</v>
      </c>
      <c r="N45" s="17">
        <f>IF(M45="","",M45*Adjustment!$H$43+Adjustment!$H$43*Adjustment!$I$12)</f>
        <v>0</v>
      </c>
      <c r="O45" s="30">
        <v>167</v>
      </c>
      <c r="P45" s="17">
        <f>IF(O45="","",O45*Adjustment!$H$43+Adjustment!$H$43*Adjustment!$I$12)</f>
        <v>0</v>
      </c>
      <c r="Q45" s="31">
        <v>167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17">
        <v>330</v>
      </c>
      <c r="J46" s="17">
        <f>IF(I46="","",I46*Adjustment!$H$44+Adjustment!$H$44*Adjustment!$I$12)</f>
        <v>0</v>
      </c>
      <c r="K46" s="30">
        <v>440</v>
      </c>
      <c r="L46" s="17">
        <f>IF(K46="","",K46*Adjustment!$H$44+Adjustment!$H$44*Adjustment!$I$12)</f>
        <v>0</v>
      </c>
      <c r="M46" s="30">
        <v>440</v>
      </c>
      <c r="N46" s="17">
        <f>IF(M46="","",M46*Adjustment!$H$44+Adjustment!$H$44*Adjustment!$I$12)</f>
        <v>0</v>
      </c>
      <c r="O46" s="30">
        <v>440</v>
      </c>
      <c r="P46" s="17">
        <f>IF(O46="","",O46*Adjustment!$H$44+Adjustment!$H$44*Adjustment!$I$12)</f>
        <v>0</v>
      </c>
      <c r="Q46" s="31">
        <v>440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17">
        <v>260.5</v>
      </c>
      <c r="J47" s="17">
        <f>IF(I47="","",I47*Adjustment!$H$45+Adjustment!$H$45*Adjustment!$I$12)</f>
        <v>0</v>
      </c>
      <c r="K47" s="30">
        <v>365</v>
      </c>
      <c r="L47" s="17">
        <f>IF(K47="","",K47*Adjustment!$H$45+Adjustment!$H$45*Adjustment!$I$12)</f>
        <v>0</v>
      </c>
      <c r="M47" s="30">
        <v>365</v>
      </c>
      <c r="N47" s="17">
        <f>IF(M47="","",M47*Adjustment!$H$45+Adjustment!$H$45*Adjustment!$I$12)</f>
        <v>0</v>
      </c>
      <c r="O47" s="30">
        <v>365</v>
      </c>
      <c r="P47" s="17">
        <f>IF(O47="","",O47*Adjustment!$H$45+Adjustment!$H$45*Adjustment!$I$12)</f>
        <v>0</v>
      </c>
      <c r="Q47" s="31">
        <v>365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17">
        <v>205.25</v>
      </c>
      <c r="J48" s="17">
        <f>IF(I48="","",I48*Adjustment!$H$46+Adjustment!$H$46*Adjustment!$I$12)</f>
        <v>0</v>
      </c>
      <c r="K48" s="30">
        <v>290</v>
      </c>
      <c r="L48" s="17">
        <f>IF(K48="","",K48*Adjustment!$H$46+Adjustment!$H$46*Adjustment!$I$12)</f>
        <v>0</v>
      </c>
      <c r="M48" s="30">
        <v>290</v>
      </c>
      <c r="N48" s="17">
        <f>IF(M48="","",M48*Adjustment!$H$46+Adjustment!$H$46*Adjustment!$I$12)</f>
        <v>0</v>
      </c>
      <c r="O48" s="30">
        <v>290</v>
      </c>
      <c r="P48" s="17">
        <f>IF(O48="","",O48*Adjustment!$H$46+Adjustment!$H$46*Adjustment!$I$12)</f>
        <v>0</v>
      </c>
      <c r="Q48" s="31">
        <v>290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17">
        <v>137.5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  <c r="M49" s="31">
        <v>215</v>
      </c>
      <c r="N49" s="17">
        <f>IF(M49="","",M49*Adjustment!$H$47+Adjustment!$H$47*Adjustment!$I$12)</f>
        <v>0</v>
      </c>
      <c r="O49" s="31">
        <v>215</v>
      </c>
      <c r="P49" s="17">
        <f>IF(O49="","",O49*Adjustment!$H$47+Adjustment!$H$47*Adjustment!$I$12)</f>
        <v>0</v>
      </c>
      <c r="Q49" s="31">
        <v>215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17">
        <v>364</v>
      </c>
      <c r="J50" s="17">
        <f>IF(I50="","",I50*Adjustment!$H$48)</f>
        <v>0</v>
      </c>
      <c r="K50" s="30">
        <v>409</v>
      </c>
      <c r="L50" s="17">
        <f>IF(K50="","",K50*Adjustment!$H$48)</f>
        <v>0</v>
      </c>
      <c r="M50" s="30">
        <v>409</v>
      </c>
      <c r="N50" s="17">
        <f>IF(M50="","",M50*Adjustment!$H$48)</f>
        <v>0</v>
      </c>
      <c r="O50" s="30">
        <v>409</v>
      </c>
      <c r="P50" s="17">
        <f>IF(O50="","",O50*Adjustment!$H$48)</f>
        <v>0</v>
      </c>
      <c r="Q50" s="31">
        <v>409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17">
        <v>294</v>
      </c>
      <c r="J51" s="17">
        <f>IF(I51="","",I51*Adjustment!$H$49)</f>
        <v>0</v>
      </c>
      <c r="K51" s="30">
        <v>334</v>
      </c>
      <c r="L51" s="17">
        <f>IF(K51="","",K51*Adjustment!$H$49)</f>
        <v>0</v>
      </c>
      <c r="M51" s="30">
        <v>334</v>
      </c>
      <c r="N51" s="17">
        <f>IF(M51="","",M51*Adjustment!$H$49)</f>
        <v>0</v>
      </c>
      <c r="O51" s="30">
        <v>334</v>
      </c>
      <c r="P51" s="17">
        <f>IF(O51="","",O51*Adjustment!$H$49)</f>
        <v>0</v>
      </c>
      <c r="Q51" s="31">
        <v>334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17">
        <v>234</v>
      </c>
      <c r="J52" s="17">
        <f>IF(I52="","",I52*Adjustment!$H$50)</f>
        <v>0</v>
      </c>
      <c r="K52" s="30">
        <v>259</v>
      </c>
      <c r="L52" s="17">
        <f>IF(K52="","",K52*Adjustment!$H$50)</f>
        <v>0</v>
      </c>
      <c r="M52" s="30">
        <v>259</v>
      </c>
      <c r="N52" s="17">
        <f>IF(M52="","",M52*Adjustment!$H$50)</f>
        <v>0</v>
      </c>
      <c r="O52" s="30">
        <v>259</v>
      </c>
      <c r="P52" s="17">
        <f>IF(O52="","",O52*Adjustment!$H$50)</f>
        <v>0</v>
      </c>
      <c r="Q52" s="31">
        <v>259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17">
        <v>170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  <c r="M53" s="31">
        <v>184</v>
      </c>
      <c r="N53" s="17">
        <f>IF(M53="","",M53*Adjustment!$H$51)</f>
        <v>0</v>
      </c>
      <c r="O53" s="31">
        <v>184</v>
      </c>
      <c r="P53" s="17">
        <f>IF(O53="","",O53*Adjustment!$H$51)</f>
        <v>0</v>
      </c>
      <c r="Q53" s="31">
        <v>184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17">
        <v>8.5</v>
      </c>
      <c r="J54" s="17">
        <f>IF(I54="","",I54*$J$7)</f>
        <v>680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17">
        <v>2.25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17">
        <v>24</v>
      </c>
      <c r="J56" s="17">
        <f>IF(I56="","",I56*Adjustment!$H$54)</f>
        <v>0</v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17">
        <v>15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17">
        <v>8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17">
        <v>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17">
        <v>0.15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17">
        <v>0.25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17">
        <v>14.45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17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17">
        <v>8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17">
        <v>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  <row r="66" spans="1:18" x14ac:dyDescent="0.2">
      <c r="E66" s="33"/>
      <c r="F66" s="33"/>
    </row>
  </sheetData>
  <mergeCells count="52"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  <mergeCell ref="M3:N3"/>
    <mergeCell ref="M4:N4"/>
    <mergeCell ref="M5:N5"/>
    <mergeCell ref="M6:N6"/>
    <mergeCell ref="K3:L3"/>
    <mergeCell ref="K4:L4"/>
    <mergeCell ref="K5:L5"/>
    <mergeCell ref="K6:L6"/>
    <mergeCell ref="Q3:R3"/>
    <mergeCell ref="Q4:R4"/>
    <mergeCell ref="Q5:R5"/>
    <mergeCell ref="Q6:R6"/>
    <mergeCell ref="O3:P3"/>
    <mergeCell ref="O4:P4"/>
    <mergeCell ref="O5:P5"/>
    <mergeCell ref="O6:P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781B1219-F079-4B95-B44A-941C2E22ED40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Nichols, Careasa M</cp:lastModifiedBy>
  <cp:lastPrinted>2023-04-21T12:11:26Z</cp:lastPrinted>
  <dcterms:created xsi:type="dcterms:W3CDTF">2019-12-19T20:09:29Z</dcterms:created>
  <dcterms:modified xsi:type="dcterms:W3CDTF">2024-05-20T16:55:53Z</dcterms:modified>
</cp:coreProperties>
</file>