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395" activeTab="0"/>
  </bookViews>
  <sheets>
    <sheet name="Price Adjustment" sheetId="1" r:id="rId1"/>
    <sheet name="Adjusted Bid Price" sheetId="2" r:id="rId2"/>
    <sheet name="Original Bid Price" sheetId="3" r:id="rId3"/>
  </sheets>
  <definedNames>
    <definedName name="_xlfn._ONEDARRAY" hidden="1">#NAME?</definedName>
    <definedName name="_xlfn._SORT" hidden="1">#NAME?</definedName>
    <definedName name="_xlfn.SINGLE" hidden="1">#NAME?</definedName>
    <definedName name="_xlnm.Print_Titles" localSheetId="1">'Adjusted Bid Price'!$A:$C,'Adjusted Bid Price'!$3:$5</definedName>
    <definedName name="_xlnm.Print_Titles" localSheetId="2">'Original Bid Price'!$A:$C,'Original Bid Price'!$2:$4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J3" authorId="0">
      <text>
        <r>
          <rPr>
            <b/>
            <sz val="9"/>
            <rFont val="Tahoma"/>
            <family val="2"/>
          </rPr>
          <t>Administrator:</t>
        </r>
        <r>
          <rPr>
            <sz val="9"/>
            <rFont val="Tahoma"/>
            <family val="2"/>
          </rPr>
          <t xml:space="preserve">
If Cell J1 or K1 do not update, double click the cell and hit enter
</t>
        </r>
      </text>
    </comment>
  </commentList>
</comments>
</file>

<file path=xl/sharedStrings.xml><?xml version="1.0" encoding="utf-8"?>
<sst xmlns="http://schemas.openxmlformats.org/spreadsheetml/2006/main" count="959" uniqueCount="261">
  <si>
    <t>Limestone,</t>
  </si>
  <si>
    <t>Sandstone,</t>
  </si>
  <si>
    <t>Item</t>
  </si>
  <si>
    <t>Gravel, Sand</t>
  </si>
  <si>
    <t>Steel Slag</t>
  </si>
  <si>
    <t xml:space="preserve">   Enter below the Pricing for Haul of Items A-W and AA (Except for Q, R and Z):</t>
  </si>
  <si>
    <t xml:space="preserve">   Enter below the Pricing For Haul of Items Q, R and Z ONLY:</t>
  </si>
  <si>
    <t>Cinders</t>
  </si>
  <si>
    <t>Vendors Storage information: Enter Location (physical address), Phone #</t>
  </si>
  <si>
    <t>Vendors Phone #, Email Address to contact for placing Orders:</t>
  </si>
  <si>
    <t xml:space="preserve">Vendors Phone #, Email Address to contact for Invoices: </t>
  </si>
  <si>
    <t xml:space="preserve">Vendors Phone #, Email Address to contact for Payment: </t>
  </si>
  <si>
    <t>Contract Items.  Enter Bid price in the blocks according to sourced location"(s) enterred below. All materials shall be bid by Ton.</t>
  </si>
  <si>
    <t>Item A Class 1 Aggregate</t>
  </si>
  <si>
    <t>Item B Class 2 Aggregate</t>
  </si>
  <si>
    <t>Item C Class 10 Aggregate</t>
  </si>
  <si>
    <t>Item D AASHTO #1 Aggregate</t>
  </si>
  <si>
    <t>Item E AASHTO #3 Aggregate</t>
  </si>
  <si>
    <t>Item F AASHTO #4 Aggregate</t>
  </si>
  <si>
    <t>Item G AASHTO #467 Aggregate</t>
  </si>
  <si>
    <t>Item H AASHTO #57 Aggregate</t>
  </si>
  <si>
    <t>Item I AASHTO #67 Aggregate</t>
  </si>
  <si>
    <t>Item J AASHTO #7 Aggregate</t>
  </si>
  <si>
    <t>Item K AASHTO #8 Aggregate</t>
  </si>
  <si>
    <t>Item L AASHTO #9 Aggregate</t>
  </si>
  <si>
    <t>Item M Stone for Gabions</t>
  </si>
  <si>
    <t>Item N Fine Aggregate</t>
  </si>
  <si>
    <t>Item OA Limestone Standard Abrasives</t>
  </si>
  <si>
    <t>Item OB Sandstone Standard Abrasives</t>
  </si>
  <si>
    <t>Item OC Steel Slag for SRIC</t>
  </si>
  <si>
    <t>Item PA Limestone Modified Abrasives</t>
  </si>
  <si>
    <t>Item PB Sandstone Modified Abrasives</t>
  </si>
  <si>
    <t>Item Q Rip Rap</t>
  </si>
  <si>
    <t>Item R Shot Rock</t>
  </si>
  <si>
    <t>Item S AASHTO #8 Modified</t>
  </si>
  <si>
    <t>Item T AASHTO #9 Modified</t>
  </si>
  <si>
    <t>Item U Pea Gravel</t>
  </si>
  <si>
    <t>Item V #11 Limestone Abrasives</t>
  </si>
  <si>
    <t>Item W Quarry Waste</t>
  </si>
  <si>
    <t>Item Z Imbricated Stone</t>
  </si>
  <si>
    <t xml:space="preserve">Item AA Cinders </t>
  </si>
  <si>
    <t xml:space="preserve">Contract </t>
  </si>
  <si>
    <t>VCUST:</t>
  </si>
  <si>
    <t>ESR#</t>
  </si>
  <si>
    <t>Laurel Aggregates</t>
  </si>
  <si>
    <t>*189272</t>
  </si>
  <si>
    <t>ESR081922*942</t>
  </si>
  <si>
    <t>304-296-7501 / James.Vondura@arcosa.com</t>
  </si>
  <si>
    <t>Scary Creek Materials</t>
  </si>
  <si>
    <t>304-755-3636</t>
  </si>
  <si>
    <t>Phala Shafer / phalas@screekmaterials.com</t>
  </si>
  <si>
    <t>#9 Orders Dr.
Scary Creek Industrial Center
Rt 817 Winfield WV</t>
  </si>
  <si>
    <t>VS*18523</t>
  </si>
  <si>
    <t>ESR081722*896</t>
  </si>
  <si>
    <t>Rocky Gap Quarry LLC
707 Quarry Rd.
Rocky Gap, VA 24366
276-928-1431</t>
  </si>
  <si>
    <t>276-928-1431</t>
  </si>
  <si>
    <t xml:space="preserve">chip.dunstan@salemstonecorp.com  540-674-5556 </t>
  </si>
  <si>
    <t>*214130</t>
  </si>
  <si>
    <t>304-679-9078 joseph.mccallister@martinmarietta.com</t>
  </si>
  <si>
    <t>304-679-3139 cindy.winters@martinmarietta.com</t>
  </si>
  <si>
    <t>304-343-4571 jeff.bird@martinmatietta.com</t>
  </si>
  <si>
    <t>Martin Marietta- Burning Spring Mine</t>
  </si>
  <si>
    <t>Martin Marietta- Charleston</t>
  </si>
  <si>
    <t>Martin Marietta- Institute</t>
  </si>
  <si>
    <t>Martin Marietta Petersburg S&amp;G, Petersburg, KY
Mulzer Stone:  New Amsterdam, Cape Sandy &amp; Charlestown IN
Carmeuse Maysville, KY
Yager Battletown &amp; Riverside KY</t>
  </si>
  <si>
    <t>304-727-4314 randy.mcfarland@martinmariett.com</t>
  </si>
  <si>
    <t>Martin Marietta - Parkersburg</t>
  </si>
  <si>
    <t>Martin Marietta - New Martinsville</t>
  </si>
  <si>
    <t>195 Wetzel St. 
New Martinsville, WV 26155
304-455-5847</t>
  </si>
  <si>
    <t>304-455-5847 elaine.curtis@martinmarietta.com</t>
  </si>
  <si>
    <t>*203219</t>
  </si>
  <si>
    <t>Buffalo Valley Resources
10694 St. Rt 2
Olive Hill, KY 41164
606-286-0065</t>
  </si>
  <si>
    <t>10694 St. Rt 2
Olive Hill, KY 41164
606-286-0065</t>
  </si>
  <si>
    <t>304-486-5195 lusher236@hotmail.com</t>
  </si>
  <si>
    <t>*200095</t>
  </si>
  <si>
    <t>ESR081922*940</t>
  </si>
  <si>
    <t>JF Allen Company
Aggregates Quarry 3105 Harrison Ave.
Aggregates Elkins, WV 26241 304-630-2002</t>
  </si>
  <si>
    <t>304-635-7302
mjackson@jfallenco.com 
Mike Jackson</t>
  </si>
  <si>
    <t>304-472-8890 Tpiktel@jfallen.com
Tyler Piktel</t>
  </si>
  <si>
    <t>304-460-7429 Cbeaty@jfallenco.com
304-460-7429</t>
  </si>
  <si>
    <t>JF Allen Co- Mashey Gap</t>
  </si>
  <si>
    <t>JF Allen Co Mashey Gap Quarry
5254 Chenoweth Creek 
Kelly Mtn. Road, Elkins, WV  26241 
304-637-5867</t>
  </si>
  <si>
    <t>Inwood Quarry</t>
  </si>
  <si>
    <t>Inwood Quarry
9171 Winchester Ave
Inwood, WV  25428
304-229-5522</t>
  </si>
  <si>
    <t>304-229-5522 / Tmorgan@DLMorganJr.com</t>
  </si>
  <si>
    <t>304-229-1771 / Accounting@DLMorganJr.com</t>
  </si>
  <si>
    <t>Hog Lick Aggregates</t>
  </si>
  <si>
    <t>VS*18015</t>
  </si>
  <si>
    <t>ESR081822*923</t>
  </si>
  <si>
    <t>Hog Lick Aggregates
340 Hog Lick Hollow Rd
Fairmont, WV  26554
 681-209-8425</t>
  </si>
  <si>
    <t>681-209-8427, jennifer@hlaggregates.com</t>
  </si>
  <si>
    <t>681-209-8427. jennifer@hlaggregates.com</t>
  </si>
  <si>
    <t>Hardman Trucking</t>
  </si>
  <si>
    <t>*202987</t>
  </si>
  <si>
    <t>ESR081922*948</t>
  </si>
  <si>
    <t>304-269-5240, rhardman@shentel.net</t>
  </si>
  <si>
    <t>*176284</t>
  </si>
  <si>
    <t>ESR081822*937</t>
  </si>
  <si>
    <t>Greer Lime Company
1088 Germany Valley 
Limestone Road, Riverton WV 26814
304-567-3001</t>
  </si>
  <si>
    <t>1-800-344-5133, orders@greerlime.com</t>
  </si>
  <si>
    <t>304-594-1629, clohiser@greerindustries.com</t>
  </si>
  <si>
    <t>304-594-1639, rmetheney@greerindustries.com</t>
  </si>
  <si>
    <t>ESR081822*928</t>
  </si>
  <si>
    <t>Mike Mackie 304-296-2549
Jason Henry 304-296-6734</t>
  </si>
  <si>
    <t>GMAX Quarry inc.
578 Black Wolf Road, Gary, WV 
304-887-6904</t>
  </si>
  <si>
    <t>304-887-6904
pedwards@outlook.com</t>
  </si>
  <si>
    <t>304-343-5666
becky@paxton.cpa.com</t>
  </si>
  <si>
    <t>*205613</t>
  </si>
  <si>
    <t>ESR081722*855</t>
  </si>
  <si>
    <t>Meadows Stone &amp; Paving Quarry 
3401 Point Mountain Road 
Valley Head, WV 26294 
304-339-2838</t>
  </si>
  <si>
    <t>Meadows Stone &amp; Paving Inc
Old B&amp;O Railroad Yard
Gassaway, WV 26624
304-364-2400</t>
  </si>
  <si>
    <t>304-339-2400 - Jdcase@mspi.us</t>
  </si>
  <si>
    <t>304-364-5151 - deedee.msp@yahoo.com</t>
  </si>
  <si>
    <t>Meadows Stone &amp; Paving Inc.
3401 Point Mountain Road 
Valley Head, WV 26294 
304-339-2838</t>
  </si>
  <si>
    <t>304-339-2838 - quarry@mspi.us</t>
  </si>
  <si>
    <t>*203913</t>
  </si>
  <si>
    <t>ESR081622*815</t>
  </si>
  <si>
    <t>Shamblin Stone Inc- Scary Yard
658 Winfield Rd.
St. Albans, WV 25177 
304-755-3482</t>
  </si>
  <si>
    <t>304-766-7318 x6510
tmattox@wvpaving.com</t>
  </si>
  <si>
    <t>304-766-7318 x6505
dawn.pierce@wvpaving.com</t>
  </si>
  <si>
    <t>Shamblin Stone -Scary Yard</t>
  </si>
  <si>
    <t>Shamblin Stone - Dunbar Yard</t>
  </si>
  <si>
    <t>Shamblin Stone - Dunbar Yard
70 Dunbar Avenue
Dunbar WV 25064
304-766-7318</t>
  </si>
  <si>
    <t>304-766-7318 x6510
tattox@wvpaving.com</t>
  </si>
  <si>
    <t>Shamblin Stone - Marmet Yard</t>
  </si>
  <si>
    <t>Shamblin Stone - Marmet Yard
11005 MacCorkle Avenue
Marmet, WV 25315
304-949-5614</t>
  </si>
  <si>
    <t>Shamblin Stone - Hugheston Yard
206 Stephens Street
Hugheston, WV 25110
304-442-9487</t>
  </si>
  <si>
    <t>Shamblin Stone - Hugheston Yard</t>
  </si>
  <si>
    <t>RBS Inc.</t>
  </si>
  <si>
    <t>*201143</t>
  </si>
  <si>
    <t>ESR081522*736</t>
  </si>
  <si>
    <t>Greystone Quarry
2790 Unus Rd, Lewisburg, WV 24901 304-645-3340</t>
  </si>
  <si>
    <t>304-645-2277</t>
  </si>
  <si>
    <t>*177074</t>
  </si>
  <si>
    <t>ESR081122*708</t>
  </si>
  <si>
    <t>Belmont Aggregates- Phoenix/ Mingo Junction OH</t>
  </si>
  <si>
    <t>Belmont Aggregates- Phoenix/ Weirton WV</t>
  </si>
  <si>
    <t>Belmont Aggregates- First Energy/ Willow Island WV</t>
  </si>
  <si>
    <t>Same</t>
  </si>
  <si>
    <t>740-633-1635
Secrest@belmontaggregates.com</t>
  </si>
  <si>
    <t>740-633-1635
M.Smitht@belmontaggregates.com</t>
  </si>
  <si>
    <t>Yager Materials LLC
49874 Ohio River Scenic Byway
Clarington, OH 43915
740-391-3310</t>
  </si>
  <si>
    <t>Yager Materials LLC
1601 Lafette Avenue
Moundsville, WV 26041
740-391-3310</t>
  </si>
  <si>
    <t>Belmont Aggregates- Yager Mat/ Clarington OH</t>
  </si>
  <si>
    <t>Belmont Aggregates- Yager Mat/ Moundsville WV</t>
  </si>
  <si>
    <t>Belmont Aggregates- Yager Mat/ Benwood WV</t>
  </si>
  <si>
    <t>Belmont Aggregates- Yager Mat/ Weirton WV</t>
  </si>
  <si>
    <t>Yager Materials LLC
1 Industrial Park Drive
Benwood, WV 26031
833-762-5748</t>
  </si>
  <si>
    <t>Yager Materials LLC
4260 Freedom Way 
Weirton, WV 26062
833-762-5748</t>
  </si>
  <si>
    <t>Phoenix Services
700 Township Road, 167A
Mingo Junction, OH 43938
740-535-1715</t>
  </si>
  <si>
    <t>Phoenix Services
900 Pennsylvania Avenue
Weirton, WV 26062
304-787-0250</t>
  </si>
  <si>
    <t>First Energy- Pleasants Power Plant
2 Powerplant Station Blvd
Willow Island, WV 26134
740-975-5234</t>
  </si>
  <si>
    <t>VC*96990</t>
  </si>
  <si>
    <t>East River Aggregates</t>
  </si>
  <si>
    <t>East River Aggregates Inc
388 Blake Hollow Rd Princeton, WV 24739
304-425-5329</t>
  </si>
  <si>
    <t>304-425-5329
aaapavingandsealing@hotmail.com</t>
  </si>
  <si>
    <t>*209228</t>
  </si>
  <si>
    <t>Cranesville Stone</t>
  </si>
  <si>
    <t>Cranesville Quarry
897 Reckart Mill Road
Terra Alta, WV 26764
304-789-6516</t>
  </si>
  <si>
    <t>304-789-6516 law3049@frontier.com</t>
  </si>
  <si>
    <t>*199690</t>
  </si>
  <si>
    <t xml:space="preserve">Atlas Towing Company </t>
  </si>
  <si>
    <t>Mulzer Crushed Stone: Charlestown Quarry, Cape Sandy Quarry, New Amsterdam Quarry
Yager Materials:  Riverside Stone Wolf Creek KY
Carmeuse: Maysville KY</t>
  </si>
  <si>
    <t>Route 47 Stone Yard
1334 Staunton Turnpike
Parkersburg, WV 26104
304-428-0341</t>
  </si>
  <si>
    <t>304-428-0341 atlastowing@frontier.com</t>
  </si>
  <si>
    <t>*100174</t>
  </si>
  <si>
    <t>ESR081922*944</t>
  </si>
  <si>
    <t>Alta Quarry 
21071 Midland Trail, Lewisburg WV 24901
304-392-5872</t>
  </si>
  <si>
    <t>21071 Midland Trail, Lewisburg WV 24901
304-392-5872</t>
  </si>
  <si>
    <t>304-392-5872 phyllis.burns@appaggwv.com</t>
  </si>
  <si>
    <t>Appalachian Aggregates - 
Alta Quarry</t>
  </si>
  <si>
    <t>Appalachian Aggregates - 
Beckley Quarry</t>
  </si>
  <si>
    <t>Appalachian Aggregates - 
Millpoint Quarry</t>
  </si>
  <si>
    <t>Beckley Quarry
1700 North Sandbranch Rd Mt. Hope, WV 25880
304-392-5872</t>
  </si>
  <si>
    <t>1700 North Sandbranch Rd Mt. Hope, WV 25880
304-392-5872</t>
  </si>
  <si>
    <t>Millpoint Quarry
400 Stamping Creek Rd Hillsboro, WV 24946
304-392-5872</t>
  </si>
  <si>
    <t>Appalachian Aggregates - 
Kelly Mtn Quarry</t>
  </si>
  <si>
    <t>Kelly Mtn Quarry
5908 Chenoweth Creek Rd
Elkins, WV 26241
304-392-5872</t>
  </si>
  <si>
    <t xml:space="preserve">5908 Chenoweth Creek Rd
Elkins, WV 26241
</t>
  </si>
  <si>
    <t>Appalachian Aggregates - 
Pounding Mill Quarry</t>
  </si>
  <si>
    <t>Appalachian Aggregates - 
Bluefield Quarry</t>
  </si>
  <si>
    <t>Appalachian Aggregates - 
Mercer Quarry</t>
  </si>
  <si>
    <t>Pounding Mill Quarry
121 Quarry Rd
Pounding Mill, VA 24637
276-326-1145</t>
  </si>
  <si>
    <t>Bluefield Quarry
171 St. Clairs Crossing
Bluefield, VA 24605
276-326-1145</t>
  </si>
  <si>
    <t>Mercer Quarry
1111 Blake Hollow Rd.
Princeton, WV 27740
276-326-1145</t>
  </si>
  <si>
    <t>276-326-1145
karen.schrader@appaggwv.com</t>
  </si>
  <si>
    <t>*203482</t>
  </si>
  <si>
    <t>Adams Trucking &amp; Supply</t>
  </si>
  <si>
    <t>3700 US Rt. 60 E
Barboursville, WV 25504
304-736-7791
6600 Ohio River Rd.
Lesage, WV 25537
304-736-7791</t>
  </si>
  <si>
    <t>304-736-7791 snic9809@aol.com</t>
  </si>
  <si>
    <t>Rocky Gap Quarry</t>
  </si>
  <si>
    <t>Lusher Trucking</t>
  </si>
  <si>
    <t>JF Allen Co. Aggregates</t>
  </si>
  <si>
    <t>Greer Industries (1)</t>
  </si>
  <si>
    <t>Greer Industries (2)</t>
  </si>
  <si>
    <t>GMAX Quarry</t>
  </si>
  <si>
    <t>Meadows Stone &amp; Paving - Gassoway</t>
  </si>
  <si>
    <t>Meadows Stone &amp; Paving - Valley Head</t>
  </si>
  <si>
    <t>(add'l smace for field above)</t>
  </si>
  <si>
    <r>
      <rPr>
        <b/>
        <sz val="11"/>
        <rFont val="Arial Narrow"/>
        <family val="2"/>
      </rPr>
      <t>Buckeye Limestone Co</t>
    </r>
    <r>
      <rPr>
        <sz val="11"/>
        <rFont val="Arial Narrow"/>
        <family val="2"/>
      </rPr>
      <t xml:space="preserve">
442 Blaney Hollow Rd, Morgantown, WV 26508
304-296-2549</t>
    </r>
  </si>
  <si>
    <t>Martin Marietta 
Burning Springs Mine
619 Sand Hill Way
Petroleum, WV  26161
304-679-3139</t>
  </si>
  <si>
    <t>1100 Pennsylvania Ave
Charleston, WV  25302
304-343-4571</t>
  </si>
  <si>
    <t>363 Lower Plant Road
Institute, WV 25112
304-727-4314</t>
  </si>
  <si>
    <t>304-428-5501 keshia.wilson@martinmarietta.com</t>
  </si>
  <si>
    <t>Martin Marietta Burning Springs Mile, Petroleum, WV, Petersburg S&amp;G, Petersburg, KY
Mulzer Stone:  New Amsterdam, Cape Sandy &amp; Charlestown IN
Carmeuse Maysville, KY
Yager Battletown &amp; Riverside KY</t>
  </si>
  <si>
    <t>Martin Marietta Burning Springs Mile, Petroleum, WV,
Burning Spring Mine, WV
Petersburg S&amp;G, Petersburg, KY
Mulzer Stone:  New Amsterdam, Cape Sandy &amp; Charlestown IN
Carmeuse Maysville, KY
Yager Battletown &amp; Riverside KY</t>
  </si>
  <si>
    <t>Appalachian Aggregates
Kelly Mountain Quarry
5908 Chenoweth Creek Road, Elkview WV
304-636-7598
JF Allen Co- Mashey Gap Quarry
5854 Chenoweth Creek Road
Elkins, WV 
304-635-7920</t>
  </si>
  <si>
    <t>Appalachian Aggregates
Kelly Mountain Quarry
5908 Chenoweth Creek Road, Elkview WV
304-636-7598
JF Allen Co- Mashey Gap Quarry
5254 Chenoweth Creek Road
Elkins, WV 
304-635-7920</t>
  </si>
  <si>
    <r>
      <rPr>
        <b/>
        <sz val="11"/>
        <rFont val="Arial Narrow"/>
        <family val="2"/>
      </rPr>
      <t>Greer Limestone Co</t>
    </r>
    <r>
      <rPr>
        <sz val="11"/>
        <rFont val="Arial Narrow"/>
        <family val="2"/>
      </rPr>
      <t xml:space="preserve">
5630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>Deckers Creek Limestone Co</t>
    </r>
    <r>
      <rPr>
        <sz val="11"/>
        <rFont val="Arial Narrow"/>
        <family val="2"/>
      </rPr>
      <t xml:space="preserve">
5358 Earl L. Core Rd, Rt 7, Morgantown, WV 26508
</t>
    </r>
    <r>
      <rPr>
        <u val="single"/>
        <sz val="11"/>
        <rFont val="Arial Narrow"/>
        <family val="2"/>
      </rPr>
      <t>304-296-2549</t>
    </r>
    <r>
      <rPr>
        <sz val="11"/>
        <rFont val="Arial Narrow"/>
        <family val="2"/>
      </rPr>
      <t xml:space="preserve">
</t>
    </r>
    <r>
      <rPr>
        <b/>
        <sz val="11"/>
        <rFont val="Arial Narrow"/>
        <family val="2"/>
      </rPr>
      <t xml:space="preserve">Cheat River Limestone Co </t>
    </r>
    <r>
      <rPr>
        <sz val="11"/>
        <rFont val="Arial Narrow"/>
        <family val="2"/>
      </rPr>
      <t xml:space="preserve">
112 Center St.,  Rowlesburg, WV 26425
</t>
    </r>
    <r>
      <rPr>
        <u val="single"/>
        <sz val="11"/>
        <rFont val="Arial Narrow"/>
        <family val="2"/>
      </rPr>
      <t>304-454-9000</t>
    </r>
    <r>
      <rPr>
        <sz val="11"/>
        <rFont val="Arial Narrow"/>
        <family val="2"/>
      </rPr>
      <t xml:space="preserve">
</t>
    </r>
  </si>
  <si>
    <r>
      <rPr>
        <b/>
        <sz val="10"/>
        <rFont val="Arial Narrow"/>
        <family val="2"/>
      </rPr>
      <t>Greer Limestone Co</t>
    </r>
    <r>
      <rPr>
        <sz val="10"/>
        <rFont val="Arial Narrow"/>
        <family val="2"/>
      </rPr>
      <t xml:space="preserve">
5630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Deckers Creek Limestone Co</t>
    </r>
    <r>
      <rPr>
        <sz val="10"/>
        <rFont val="Arial Narrow"/>
        <family val="2"/>
      </rPr>
      <t xml:space="preserve">
5358 Earl L. Core Rd, Rt 7, Morgantown, WV 26508
</t>
    </r>
    <r>
      <rPr>
        <u val="single"/>
        <sz val="10"/>
        <rFont val="Arial Narrow"/>
        <family val="2"/>
      </rPr>
      <t>304-296-2549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 xml:space="preserve">Cheat River Limestone Co </t>
    </r>
    <r>
      <rPr>
        <sz val="10"/>
        <rFont val="Arial Narrow"/>
        <family val="2"/>
      </rPr>
      <t xml:space="preserve">
112 Center St.,  Rowlesburg, WV 26425
</t>
    </r>
    <r>
      <rPr>
        <u val="single"/>
        <sz val="10"/>
        <rFont val="Arial Narrow"/>
        <family val="2"/>
      </rPr>
      <t>304-454-9000</t>
    </r>
    <r>
      <rPr>
        <sz val="10"/>
        <rFont val="Arial Narrow"/>
        <family val="2"/>
      </rPr>
      <t xml:space="preserve">
</t>
    </r>
    <r>
      <rPr>
        <b/>
        <sz val="10"/>
        <rFont val="Arial Narrow"/>
        <family val="2"/>
      </rPr>
      <t>Buckeye Limestone Co</t>
    </r>
    <r>
      <rPr>
        <sz val="10"/>
        <rFont val="Arial Narrow"/>
        <family val="2"/>
      </rPr>
      <t xml:space="preserve">
442 Blaney Hollow Rd, Morgantown, WV 26508
304-296-2549</t>
    </r>
  </si>
  <si>
    <r>
      <rPr>
        <b/>
        <sz val="11"/>
        <rFont val="Arial Narrow"/>
        <family val="2"/>
      </rPr>
      <t>Mulzer Crushed Stone - Cape Sandy Quarry</t>
    </r>
    <r>
      <rPr>
        <sz val="11"/>
        <rFont val="Arial Narrow"/>
        <family val="2"/>
      </rPr>
      <t xml:space="preserve">
19925 S. Alton-Fredonia Rd
Leavenworth, IN 47137
812-739-2929
</t>
    </r>
    <r>
      <rPr>
        <b/>
        <sz val="11"/>
        <rFont val="Arial Narrow"/>
        <family val="2"/>
      </rPr>
      <t>Mulzer Crushed Stone- New Amsterdam Quarry</t>
    </r>
    <r>
      <rPr>
        <sz val="11"/>
        <rFont val="Arial Narrow"/>
        <family val="2"/>
      </rPr>
      <t xml:space="preserve">
9610 River Rd Southwest
Mauckport, IN 47142
812-732-1002
</t>
    </r>
    <r>
      <rPr>
        <b/>
        <sz val="11"/>
        <rFont val="Arial Narrow"/>
        <family val="2"/>
      </rPr>
      <t>Mulzer Crushed Stone- Charlestown Quarry</t>
    </r>
    <r>
      <rPr>
        <sz val="11"/>
        <rFont val="Arial Narrow"/>
        <family val="2"/>
      </rPr>
      <t xml:space="preserve">
15602 Charlestown-Bethlehem Rd
Charlestown, IN 47111
812-256-3346
</t>
    </r>
  </si>
  <si>
    <r>
      <rPr>
        <b/>
        <sz val="11"/>
        <rFont val="Arial Narrow"/>
        <family val="2"/>
      </rPr>
      <t xml:space="preserve">Mountain Materials -Brushy Creek Stone
</t>
    </r>
    <r>
      <rPr>
        <sz val="11"/>
        <rFont val="Arial Narrow"/>
        <family val="2"/>
      </rPr>
      <t>11080 State Hwy 986
Olive Hill, KY 41164
606-286-0166</t>
    </r>
    <r>
      <rPr>
        <b/>
        <sz val="11"/>
        <rFont val="Arial Narrow"/>
        <family val="2"/>
      </rPr>
      <t xml:space="preserve">
Mountain Materials- Valley Stone
</t>
    </r>
    <r>
      <rPr>
        <sz val="11"/>
        <rFont val="Arial Narrow"/>
        <family val="2"/>
      </rPr>
      <t>12434 US 60
Olive Hill, KY 41164
606-286-1314</t>
    </r>
    <r>
      <rPr>
        <b/>
        <sz val="11"/>
        <rFont val="Arial Narrow"/>
        <family val="2"/>
      </rPr>
      <t xml:space="preserve">
Letart Sand &amp; Gravel</t>
    </r>
    <r>
      <rPr>
        <sz val="11"/>
        <rFont val="Arial Narrow"/>
        <family val="2"/>
      </rPr>
      <t xml:space="preserve">
Gallipolis Ferry,10298
Huntington Rd. 
Gallipolis Ferry, WV 25515
304-675-7516
</t>
    </r>
    <r>
      <rPr>
        <b/>
        <sz val="11"/>
        <rFont val="Arial Narrow"/>
        <family val="2"/>
      </rPr>
      <t>Shelly Materials- Portland</t>
    </r>
    <r>
      <rPr>
        <sz val="11"/>
        <rFont val="Arial Narrow"/>
        <family val="2"/>
      </rPr>
      <t xml:space="preserve">
54301 McDade Rd.
Portland OH 45770
740-843-5293</t>
    </r>
  </si>
  <si>
    <t>Candy Lohiser 304-594-1629</t>
  </si>
  <si>
    <t>400 Stamping Creek Rd Hillsboro, WV 24946
304-392-5872</t>
  </si>
  <si>
    <t>Vendors Sources/Plants Source Locations information: Enter the plant me, Physical Address, and Phone #</t>
  </si>
  <si>
    <t>Laurel Aggregates
Lake Lynn Quarry
2480 Spring Hill Furce Rd
Lake Lynn, PA  15451
724-564-5099</t>
  </si>
  <si>
    <t>Hanson Aggregates, Grayson KY
606-474-5836
Letart Corp, Gallipolis Ferry, WV
304-675-5388
Hilltop Resources, Cinncitti OH
513-684-8250
Yager Materials, Owensboro KY
270-926-3611</t>
  </si>
  <si>
    <t>99 Kawha Street
Parkersburg, WV 26101
304-428-5501</t>
  </si>
  <si>
    <t>681-209-8425. thaniel@hlaggregates.com</t>
  </si>
  <si>
    <t>276-326-1145
AppAggDispatch@.crh.com</t>
  </si>
  <si>
    <t>304-296-7501 / Zi.gazsidetrick@arcosa.com</t>
  </si>
  <si>
    <t>304-736-7791 cdams6282gmail.com</t>
  </si>
  <si>
    <t xml:space="preserve">Fuel $ </t>
  </si>
  <si>
    <t>Fuel $</t>
  </si>
  <si>
    <t>Pa=[(Mbp/Cbp)-1]*Cbp*C*Q</t>
  </si>
  <si>
    <t>Pa</t>
  </si>
  <si>
    <t>Price Adjustment</t>
  </si>
  <si>
    <t>Mbp</t>
  </si>
  <si>
    <t>Monthly base price at time of placement</t>
  </si>
  <si>
    <t>&lt;&lt;&lt;&lt;&lt;&lt;&lt;&lt;</t>
  </si>
  <si>
    <t>Cbp</t>
  </si>
  <si>
    <t>Contract base price at time of bidding</t>
  </si>
  <si>
    <t>C</t>
  </si>
  <si>
    <t>Cost Adjustment Factors/unit</t>
  </si>
  <si>
    <t>Q</t>
  </si>
  <si>
    <t>Non-Established</t>
  </si>
  <si>
    <t xml:space="preserve">Contract Item/ </t>
  </si>
  <si>
    <t>Comm Line</t>
  </si>
  <si>
    <t>Description of Material</t>
  </si>
  <si>
    <t xml:space="preserve">Stone Delivery to Non-Established Locations </t>
  </si>
  <si>
    <t>&lt;&lt;&lt;This is the quantity for YOU to decide</t>
  </si>
  <si>
    <t>Estimate Mileage here&gt;&gt;&gt;</t>
  </si>
  <si>
    <t>TOTAL</t>
  </si>
  <si>
    <t xml:space="preserve"> Instructions and how to read the worksheets</t>
  </si>
  <si>
    <t>*Cell K2 on this page will update automatically to the current pricing for fuel</t>
  </si>
  <si>
    <t>* The Bid Eval ADJUSTED worksheet has formulas that calculate the adjustments</t>
  </si>
  <si>
    <t>* On Bid Eval ADJUSTED worksheet enter the estimated mileage on Row D39:AS39</t>
  </si>
  <si>
    <t>ton miles additional</t>
  </si>
  <si>
    <t>Do Not Enter anything here</t>
  </si>
  <si>
    <t>Item X1 Haul, 1st Ton-Mile (All Items EXCEPT Q, R, Z)</t>
  </si>
  <si>
    <t>Item X2 Haul, Additional Ton-Mile</t>
  </si>
  <si>
    <t>Item Y1 Haul, 1st Ton-Mile (Items Q, R, Z)</t>
  </si>
  <si>
    <t>Item Y2 Haul, Additional Ton-Mile</t>
  </si>
  <si>
    <t>Cpb Fuel Price Index at Month of Bid:</t>
  </si>
  <si>
    <t>"As Constructed" Quantity</t>
  </si>
  <si>
    <t>*Enter the Quantities in Tons</t>
  </si>
  <si>
    <t>Stone &amp; Aggregate Delivery to Non-Established Locations Unit Bid Price with Adjustment</t>
  </si>
  <si>
    <t>Stone &amp; Aggregate Delivery to Non-Established Locations Original Unit Bid Price</t>
  </si>
  <si>
    <t>Mpb Fuel Price Index at 
Month of Placement:</t>
  </si>
  <si>
    <t>Stone &amp; Aggregate Delivery to Non-Established Locations-Fuel Adjustment</t>
  </si>
  <si>
    <t xml:space="preserve"> Price Index June 2023, Ip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</si>
</sst>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[$-409]h:mm:ss\ AM/PM"/>
    <numFmt numFmtId="166" formatCode="&quot;$&quot;#,##0.00"/>
    <numFmt numFmtId="167" formatCode="0.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 Narrow"/>
      <family val="2"/>
    </font>
    <font>
      <sz val="10.5"/>
      <name val="Arial Narrow"/>
      <family val="2"/>
    </font>
    <font>
      <sz val="11"/>
      <name val="Arial Narrow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Arial Narrow"/>
      <family val="2"/>
    </font>
    <font>
      <u val="single"/>
      <sz val="11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12"/>
      <name val="Times New Roman"/>
      <family val="1"/>
    </font>
    <font>
      <sz val="12"/>
      <name val="Arial Narrow"/>
      <family val="2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 Narrow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mediumGray"/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6" fillId="0" borderId="0" xfId="0" applyFont="1" applyAlignment="1">
      <alignment vertical="center"/>
    </xf>
    <xf numFmtId="4" fontId="5" fillId="0" borderId="16" xfId="0" applyNumberFormat="1" applyFont="1" applyBorder="1" applyAlignment="1">
      <alignment horizontal="left"/>
    </xf>
    <xf numFmtId="0" fontId="5" fillId="0" borderId="17" xfId="0" applyFont="1" applyBorder="1" applyAlignment="1">
      <alignment horizontal="center" vertical="center"/>
    </xf>
    <xf numFmtId="4" fontId="5" fillId="0" borderId="16" xfId="0" applyNumberFormat="1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18" xfId="0" applyFont="1" applyBorder="1" applyAlignment="1">
      <alignment/>
    </xf>
    <xf numFmtId="2" fontId="35" fillId="0" borderId="15" xfId="0" applyNumberFormat="1" applyFont="1" applyBorder="1" applyAlignment="1">
      <alignment horizontal="center" vertical="center"/>
    </xf>
    <xf numFmtId="2" fontId="35" fillId="0" borderId="19" xfId="0" applyNumberFormat="1" applyFont="1" applyBorder="1" applyAlignment="1">
      <alignment horizontal="center" vertical="center"/>
    </xf>
    <xf numFmtId="2" fontId="35" fillId="0" borderId="11" xfId="0" applyNumberFormat="1" applyFont="1" applyBorder="1" applyAlignment="1">
      <alignment horizontal="center" vertical="center"/>
    </xf>
    <xf numFmtId="2" fontId="35" fillId="0" borderId="20" xfId="0" applyNumberFormat="1" applyFont="1" applyBorder="1" applyAlignment="1">
      <alignment horizontal="center" vertical="center"/>
    </xf>
    <xf numFmtId="2" fontId="35" fillId="0" borderId="17" xfId="0" applyNumberFormat="1" applyFont="1" applyBorder="1" applyAlignment="1">
      <alignment horizontal="center" vertical="center"/>
    </xf>
    <xf numFmtId="0" fontId="35" fillId="0" borderId="0" xfId="0" applyFont="1" applyBorder="1" applyAlignment="1">
      <alignment horizontal="center" wrapText="1"/>
    </xf>
    <xf numFmtId="0" fontId="35" fillId="0" borderId="0" xfId="0" applyFont="1" applyBorder="1" applyAlignment="1">
      <alignment horizontal="center"/>
    </xf>
    <xf numFmtId="0" fontId="35" fillId="0" borderId="0" xfId="0" applyFont="1" applyAlignment="1">
      <alignment horizontal="right"/>
    </xf>
    <xf numFmtId="0" fontId="35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2" fontId="35" fillId="0" borderId="23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35" fillId="0" borderId="26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2" fontId="35" fillId="0" borderId="29" xfId="0" applyNumberFormat="1" applyFont="1" applyBorder="1" applyAlignment="1">
      <alignment horizontal="center" vertical="center"/>
    </xf>
    <xf numFmtId="2" fontId="35" fillId="0" borderId="28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2" fontId="35" fillId="0" borderId="15" xfId="0" applyNumberFormat="1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/>
    </xf>
    <xf numFmtId="2" fontId="35" fillId="0" borderId="16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37" xfId="0" applyFont="1" applyBorder="1" applyAlignment="1">
      <alignment horizontal="center" wrapText="1"/>
    </xf>
    <xf numFmtId="0" fontId="5" fillId="0" borderId="38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2" fontId="35" fillId="0" borderId="17" xfId="0" applyNumberFormat="1" applyFont="1" applyBorder="1" applyAlignment="1">
      <alignment horizontal="center"/>
    </xf>
    <xf numFmtId="2" fontId="35" fillId="0" borderId="15" xfId="0" applyNumberFormat="1" applyFont="1" applyBorder="1" applyAlignment="1">
      <alignment horizontal="center"/>
    </xf>
    <xf numFmtId="2" fontId="35" fillId="0" borderId="16" xfId="0" applyNumberFormat="1" applyFont="1" applyBorder="1" applyAlignment="1">
      <alignment horizontal="center"/>
    </xf>
    <xf numFmtId="2" fontId="35" fillId="0" borderId="19" xfId="0" applyNumberFormat="1" applyFont="1" applyBorder="1" applyAlignment="1">
      <alignment horizontal="center"/>
    </xf>
    <xf numFmtId="2" fontId="35" fillId="0" borderId="11" xfId="0" applyNumberFormat="1" applyFont="1" applyBorder="1" applyAlignment="1">
      <alignment horizontal="center"/>
    </xf>
    <xf numFmtId="2" fontId="35" fillId="0" borderId="40" xfId="0" applyNumberFormat="1" applyFont="1" applyBorder="1" applyAlignment="1">
      <alignment horizontal="center"/>
    </xf>
    <xf numFmtId="2" fontId="35" fillId="0" borderId="2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42" xfId="0" applyFill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29" xfId="0" applyFont="1" applyFill="1" applyBorder="1" applyAlignment="1">
      <alignment horizontal="center" vertical="center" wrapText="1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wrapText="1"/>
    </xf>
    <xf numFmtId="0" fontId="5" fillId="33" borderId="15" xfId="0" applyFont="1" applyFill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33" borderId="19" xfId="0" applyFont="1" applyFill="1" applyBorder="1" applyAlignment="1">
      <alignment horizontal="center" wrapText="1"/>
    </xf>
    <xf numFmtId="4" fontId="5" fillId="34" borderId="0" xfId="0" applyNumberFormat="1" applyFont="1" applyFill="1" applyBorder="1" applyAlignment="1">
      <alignment horizontal="left" vertical="center"/>
    </xf>
    <xf numFmtId="0" fontId="6" fillId="34" borderId="0" xfId="0" applyFont="1" applyFill="1" applyAlignment="1">
      <alignment vertical="center"/>
    </xf>
    <xf numFmtId="2" fontId="35" fillId="34" borderId="22" xfId="0" applyNumberFormat="1" applyFont="1" applyFill="1" applyBorder="1" applyAlignment="1">
      <alignment horizontal="center" vertical="center"/>
    </xf>
    <xf numFmtId="2" fontId="35" fillId="34" borderId="25" xfId="0" applyNumberFormat="1" applyFont="1" applyFill="1" applyBorder="1" applyAlignment="1">
      <alignment horizontal="center" vertical="center"/>
    </xf>
    <xf numFmtId="2" fontId="35" fillId="34" borderId="11" xfId="0" applyNumberFormat="1" applyFont="1" applyFill="1" applyBorder="1" applyAlignment="1">
      <alignment horizontal="center" vertical="center"/>
    </xf>
    <xf numFmtId="2" fontId="35" fillId="34" borderId="43" xfId="0" applyNumberFormat="1" applyFont="1" applyFill="1" applyBorder="1" applyAlignment="1">
      <alignment horizontal="center" vertical="center"/>
    </xf>
    <xf numFmtId="2" fontId="35" fillId="34" borderId="20" xfId="0" applyNumberFormat="1" applyFont="1" applyFill="1" applyBorder="1" applyAlignment="1">
      <alignment horizontal="center" vertical="center"/>
    </xf>
    <xf numFmtId="2" fontId="35" fillId="34" borderId="29" xfId="0" applyNumberFormat="1" applyFont="1" applyFill="1" applyBorder="1" applyAlignment="1">
      <alignment horizontal="center" vertical="center"/>
    </xf>
    <xf numFmtId="2" fontId="35" fillId="34" borderId="15" xfId="0" applyNumberFormat="1" applyFont="1" applyFill="1" applyBorder="1" applyAlignment="1">
      <alignment horizontal="center" vertical="center"/>
    </xf>
    <xf numFmtId="2" fontId="35" fillId="34" borderId="16" xfId="0" applyNumberFormat="1" applyFont="1" applyFill="1" applyBorder="1" applyAlignment="1">
      <alignment horizontal="center" vertical="center"/>
    </xf>
    <xf numFmtId="2" fontId="35" fillId="34" borderId="22" xfId="0" applyNumberFormat="1" applyFont="1" applyFill="1" applyBorder="1" applyAlignment="1">
      <alignment horizontal="center"/>
    </xf>
    <xf numFmtId="2" fontId="35" fillId="34" borderId="43" xfId="0" applyNumberFormat="1" applyFont="1" applyFill="1" applyBorder="1" applyAlignment="1">
      <alignment horizontal="center"/>
    </xf>
    <xf numFmtId="2" fontId="35" fillId="34" borderId="40" xfId="0" applyNumberFormat="1" applyFont="1" applyFill="1" applyBorder="1" applyAlignment="1">
      <alignment horizontal="center"/>
    </xf>
    <xf numFmtId="2" fontId="35" fillId="34" borderId="15" xfId="0" applyNumberFormat="1" applyFont="1" applyFill="1" applyBorder="1" applyAlignment="1">
      <alignment horizontal="center"/>
    </xf>
    <xf numFmtId="2" fontId="35" fillId="34" borderId="19" xfId="0" applyNumberFormat="1" applyFont="1" applyFill="1" applyBorder="1" applyAlignment="1">
      <alignment horizontal="center"/>
    </xf>
    <xf numFmtId="0" fontId="7" fillId="34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top" wrapText="1"/>
    </xf>
    <xf numFmtId="0" fontId="6" fillId="0" borderId="0" xfId="0" applyFont="1" applyAlignment="1">
      <alignment vertical="top"/>
    </xf>
    <xf numFmtId="0" fontId="5" fillId="0" borderId="23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7" fontId="0" fillId="0" borderId="0" xfId="0" applyNumberFormat="1" applyAlignment="1">
      <alignment/>
    </xf>
    <xf numFmtId="0" fontId="53" fillId="0" borderId="0" xfId="0" applyFont="1" applyAlignment="1">
      <alignment/>
    </xf>
    <xf numFmtId="0" fontId="0" fillId="35" borderId="15" xfId="0" applyFill="1" applyBorder="1" applyAlignment="1">
      <alignment/>
    </xf>
    <xf numFmtId="0" fontId="0" fillId="0" borderId="15" xfId="0" applyBorder="1" applyAlignment="1">
      <alignment/>
    </xf>
    <xf numFmtId="0" fontId="0" fillId="36" borderId="15" xfId="0" applyFill="1" applyBorder="1" applyAlignment="1">
      <alignment/>
    </xf>
    <xf numFmtId="0" fontId="0" fillId="37" borderId="15" xfId="0" applyFill="1" applyBorder="1" applyAlignment="1">
      <alignment/>
    </xf>
    <xf numFmtId="0" fontId="0" fillId="38" borderId="15" xfId="0" applyFill="1" applyBorder="1" applyAlignment="1">
      <alignment/>
    </xf>
    <xf numFmtId="0" fontId="54" fillId="0" borderId="15" xfId="0" applyFont="1" applyBorder="1" applyAlignment="1">
      <alignment/>
    </xf>
    <xf numFmtId="0" fontId="4" fillId="0" borderId="44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2" fillId="0" borderId="45" xfId="0" applyFont="1" applyBorder="1" applyAlignment="1">
      <alignment/>
    </xf>
    <xf numFmtId="0" fontId="4" fillId="0" borderId="46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2" fillId="0" borderId="39" xfId="0" applyFont="1" applyBorder="1" applyAlignment="1">
      <alignment/>
    </xf>
    <xf numFmtId="0" fontId="53" fillId="37" borderId="0" xfId="0" applyFont="1" applyFill="1" applyAlignment="1">
      <alignment horizontal="center"/>
    </xf>
    <xf numFmtId="0" fontId="53" fillId="35" borderId="0" xfId="0" applyFont="1" applyFill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47" xfId="0" applyFont="1" applyBorder="1" applyAlignment="1">
      <alignment horizontal="left"/>
    </xf>
    <xf numFmtId="0" fontId="2" fillId="0" borderId="43" xfId="0" applyFont="1" applyBorder="1" applyAlignment="1">
      <alignment vertical="center"/>
    </xf>
    <xf numFmtId="0" fontId="0" fillId="0" borderId="0" xfId="0" applyAlignment="1">
      <alignment horizontal="center"/>
    </xf>
    <xf numFmtId="0" fontId="10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left"/>
    </xf>
    <xf numFmtId="0" fontId="2" fillId="0" borderId="38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4" fontId="3" fillId="0" borderId="16" xfId="0" applyNumberFormat="1" applyFont="1" applyBorder="1" applyAlignment="1">
      <alignment horizontal="left"/>
    </xf>
    <xf numFmtId="0" fontId="10" fillId="0" borderId="0" xfId="0" applyFont="1" applyAlignment="1">
      <alignment horizontal="center"/>
    </xf>
    <xf numFmtId="0" fontId="55" fillId="0" borderId="0" xfId="0" applyFont="1" applyAlignment="1">
      <alignment/>
    </xf>
    <xf numFmtId="0" fontId="54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39" borderId="15" xfId="0" applyFill="1" applyBorder="1" applyAlignment="1">
      <alignment horizontal="center"/>
    </xf>
    <xf numFmtId="0" fontId="6" fillId="36" borderId="0" xfId="0" applyFont="1" applyFill="1" applyAlignment="1">
      <alignment vertical="center"/>
    </xf>
    <xf numFmtId="2" fontId="35" fillId="36" borderId="22" xfId="0" applyNumberFormat="1" applyFont="1" applyFill="1" applyBorder="1" applyAlignment="1">
      <alignment horizontal="center" vertical="center"/>
    </xf>
    <xf numFmtId="2" fontId="35" fillId="36" borderId="25" xfId="0" applyNumberFormat="1" applyFont="1" applyFill="1" applyBorder="1" applyAlignment="1">
      <alignment horizontal="center" vertical="center"/>
    </xf>
    <xf numFmtId="166" fontId="13" fillId="35" borderId="0" xfId="0" applyNumberFormat="1" applyFont="1" applyFill="1" applyAlignment="1">
      <alignment horizontal="center"/>
    </xf>
    <xf numFmtId="166" fontId="2" fillId="0" borderId="0" xfId="0" applyNumberFormat="1" applyFont="1" applyAlignment="1">
      <alignment horizontal="center"/>
    </xf>
    <xf numFmtId="0" fontId="0" fillId="0" borderId="48" xfId="0" applyBorder="1" applyAlignment="1">
      <alignment horizontal="centerContinuous"/>
    </xf>
    <xf numFmtId="0" fontId="0" fillId="0" borderId="49" xfId="0" applyBorder="1" applyAlignment="1">
      <alignment horizontal="centerContinuous"/>
    </xf>
    <xf numFmtId="0" fontId="0" fillId="0" borderId="5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0" fillId="0" borderId="0" xfId="0" applyNumberFormat="1" applyAlignment="1">
      <alignment/>
    </xf>
    <xf numFmtId="4" fontId="5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2" fontId="35" fillId="0" borderId="22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8" fillId="0" borderId="38" xfId="0" applyFont="1" applyFill="1" applyBorder="1" applyAlignment="1">
      <alignment horizontal="center" vertical="center"/>
    </xf>
    <xf numFmtId="4" fontId="5" fillId="0" borderId="38" xfId="0" applyNumberFormat="1" applyFont="1" applyFill="1" applyBorder="1" applyAlignment="1">
      <alignment horizontal="left" vertical="center"/>
    </xf>
    <xf numFmtId="2" fontId="35" fillId="0" borderId="17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2" fontId="35" fillId="0" borderId="0" xfId="0" applyNumberFormat="1" applyFont="1" applyFill="1" applyAlignment="1">
      <alignment/>
    </xf>
    <xf numFmtId="0" fontId="35" fillId="0" borderId="0" xfId="0" applyFont="1" applyFill="1" applyBorder="1" applyAlignment="1">
      <alignment horizontal="center"/>
    </xf>
    <xf numFmtId="0" fontId="0" fillId="39" borderId="15" xfId="0" applyFill="1" applyBorder="1" applyAlignment="1">
      <alignment/>
    </xf>
    <xf numFmtId="0" fontId="54" fillId="0" borderId="15" xfId="0" applyFont="1" applyBorder="1" applyAlignment="1" quotePrefix="1">
      <alignment/>
    </xf>
    <xf numFmtId="0" fontId="4" fillId="0" borderId="0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35" fillId="0" borderId="58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 wrapText="1"/>
    </xf>
    <xf numFmtId="0" fontId="35" fillId="0" borderId="60" xfId="0" applyFont="1" applyBorder="1" applyAlignment="1">
      <alignment horizontal="center" vertical="center" wrapText="1"/>
    </xf>
    <xf numFmtId="0" fontId="35" fillId="0" borderId="61" xfId="0" applyFont="1" applyBorder="1" applyAlignment="1">
      <alignment horizontal="center" vertical="center" wrapText="1"/>
    </xf>
    <xf numFmtId="0" fontId="35" fillId="0" borderId="62" xfId="0" applyFont="1" applyBorder="1" applyAlignment="1">
      <alignment horizontal="center" vertical="center" wrapText="1"/>
    </xf>
    <xf numFmtId="0" fontId="35" fillId="0" borderId="63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2" fontId="35" fillId="0" borderId="43" xfId="0" applyNumberFormat="1" applyFont="1" applyFill="1" applyBorder="1" applyAlignment="1">
      <alignment horizontal="center" vertical="center"/>
    </xf>
    <xf numFmtId="2" fontId="35" fillId="36" borderId="43" xfId="0" applyNumberFormat="1" applyFont="1" applyFill="1" applyBorder="1" applyAlignment="1">
      <alignment horizontal="center" vertical="center"/>
    </xf>
    <xf numFmtId="2" fontId="35" fillId="0" borderId="29" xfId="0" applyNumberFormat="1" applyFont="1" applyFill="1" applyBorder="1" applyAlignment="1">
      <alignment horizontal="center" vertical="center"/>
    </xf>
    <xf numFmtId="2" fontId="35" fillId="0" borderId="14" xfId="0" applyNumberFormat="1" applyFont="1" applyFill="1" applyBorder="1" applyAlignment="1">
      <alignment horizontal="center" vertical="center"/>
    </xf>
    <xf numFmtId="2" fontId="35" fillId="36" borderId="14" xfId="0" applyNumberFormat="1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2" fontId="35" fillId="0" borderId="11" xfId="0" applyNumberFormat="1" applyFont="1" applyFill="1" applyBorder="1" applyAlignment="1">
      <alignment horizontal="center" vertical="center"/>
    </xf>
    <xf numFmtId="2" fontId="35" fillId="36" borderId="11" xfId="0" applyNumberFormat="1" applyFont="1" applyFill="1" applyBorder="1" applyAlignment="1">
      <alignment horizontal="center" vertical="center"/>
    </xf>
    <xf numFmtId="2" fontId="35" fillId="0" borderId="15" xfId="0" applyNumberFormat="1" applyFont="1" applyFill="1" applyBorder="1" applyAlignment="1">
      <alignment horizontal="center" vertical="center"/>
    </xf>
    <xf numFmtId="0" fontId="5" fillId="0" borderId="38" xfId="0" applyFont="1" applyBorder="1" applyAlignment="1">
      <alignment horizontal="center" vertical="top" wrapText="1"/>
    </xf>
    <xf numFmtId="0" fontId="0" fillId="0" borderId="29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5" fillId="0" borderId="66" xfId="0" applyFont="1" applyBorder="1" applyAlignment="1">
      <alignment horizontal="center" vertical="top" wrapText="1"/>
    </xf>
    <xf numFmtId="0" fontId="5" fillId="33" borderId="66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wrapText="1"/>
    </xf>
    <xf numFmtId="0" fontId="5" fillId="0" borderId="66" xfId="0" applyFont="1" applyBorder="1" applyAlignment="1">
      <alignment horizontal="center" wrapText="1"/>
    </xf>
    <xf numFmtId="0" fontId="5" fillId="0" borderId="67" xfId="0" applyFont="1" applyBorder="1" applyAlignment="1">
      <alignment horizontal="center" wrapText="1"/>
    </xf>
    <xf numFmtId="0" fontId="4" fillId="0" borderId="44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5" fillId="33" borderId="66" xfId="0" applyFont="1" applyFill="1" applyBorder="1" applyAlignment="1">
      <alignment horizontal="center" wrapText="1"/>
    </xf>
    <xf numFmtId="0" fontId="35" fillId="0" borderId="68" xfId="0" applyFont="1" applyBorder="1" applyAlignment="1">
      <alignment horizontal="center"/>
    </xf>
    <xf numFmtId="0" fontId="35" fillId="0" borderId="69" xfId="0" applyFont="1" applyBorder="1" applyAlignment="1">
      <alignment horizontal="center"/>
    </xf>
    <xf numFmtId="0" fontId="35" fillId="0" borderId="51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center" vertical="center" wrapText="1"/>
    </xf>
    <xf numFmtId="0" fontId="35" fillId="0" borderId="46" xfId="0" applyFont="1" applyBorder="1" applyAlignment="1">
      <alignment horizontal="center" vertical="center" wrapText="1"/>
    </xf>
    <xf numFmtId="0" fontId="35" fillId="0" borderId="70" xfId="0" applyFont="1" applyBorder="1" applyAlignment="1">
      <alignment horizontal="center" vertical="center" wrapText="1"/>
    </xf>
    <xf numFmtId="0" fontId="35" fillId="0" borderId="52" xfId="0" applyFont="1" applyBorder="1" applyAlignment="1">
      <alignment horizontal="center" vertical="center" wrapText="1"/>
    </xf>
    <xf numFmtId="0" fontId="35" fillId="0" borderId="71" xfId="0" applyFont="1" applyBorder="1" applyAlignment="1">
      <alignment horizontal="center" vertical="center" wrapText="1"/>
    </xf>
    <xf numFmtId="0" fontId="35" fillId="0" borderId="58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72" xfId="0" applyFont="1" applyBorder="1" applyAlignment="1">
      <alignment horizontal="center" vertical="center" wrapText="1"/>
    </xf>
    <xf numFmtId="0" fontId="35" fillId="0" borderId="7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2" fontId="35" fillId="0" borderId="14" xfId="0" applyNumberFormat="1" applyFont="1" applyBorder="1" applyAlignment="1">
      <alignment horizontal="center" vertical="center"/>
    </xf>
    <xf numFmtId="2" fontId="35" fillId="0" borderId="22" xfId="0" applyNumberFormat="1" applyFont="1" applyBorder="1" applyAlignment="1">
      <alignment horizontal="center" vertical="center"/>
    </xf>
    <xf numFmtId="2" fontId="35" fillId="0" borderId="25" xfId="0" applyNumberFormat="1" applyFont="1" applyBorder="1" applyAlignment="1">
      <alignment horizontal="center" vertical="center"/>
    </xf>
    <xf numFmtId="2" fontId="35" fillId="0" borderId="40" xfId="0" applyNumberFormat="1" applyFont="1" applyBorder="1" applyAlignment="1">
      <alignment horizontal="center" vertical="center"/>
    </xf>
    <xf numFmtId="2" fontId="35" fillId="0" borderId="14" xfId="0" applyNumberFormat="1" applyFont="1" applyBorder="1" applyAlignment="1">
      <alignment horizontal="center"/>
    </xf>
    <xf numFmtId="0" fontId="3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77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/>
    </xf>
    <xf numFmtId="0" fontId="4" fillId="0" borderId="74" xfId="0" applyFont="1" applyBorder="1" applyAlignment="1">
      <alignment horizontal="center"/>
    </xf>
    <xf numFmtId="0" fontId="4" fillId="0" borderId="79" xfId="0" applyFont="1" applyBorder="1" applyAlignment="1">
      <alignment horizontal="center"/>
    </xf>
    <xf numFmtId="0" fontId="4" fillId="0" borderId="80" xfId="0" applyFont="1" applyBorder="1" applyAlignment="1">
      <alignment horizontal="center"/>
    </xf>
    <xf numFmtId="167" fontId="0" fillId="36" borderId="0" xfId="0" applyNumberFormat="1" applyFill="1" applyAlignment="1">
      <alignment/>
    </xf>
    <xf numFmtId="167" fontId="0" fillId="38" borderId="0" xfId="0" applyNumberFormat="1" applyFill="1" applyAlignment="1">
      <alignment/>
    </xf>
    <xf numFmtId="2" fontId="16" fillId="0" borderId="0" xfId="0" applyNumberFormat="1" applyFont="1" applyAlignment="1">
      <alignment horizontal="centerContinuous"/>
    </xf>
    <xf numFmtId="2" fontId="0" fillId="0" borderId="0" xfId="0" applyNumberFormat="1" applyAlignment="1">
      <alignment horizontal="centerContinuous"/>
    </xf>
    <xf numFmtId="0" fontId="16" fillId="0" borderId="0" xfId="0" applyFont="1" applyAlignment="1">
      <alignment horizontal="left" indent="2"/>
    </xf>
    <xf numFmtId="0" fontId="53" fillId="2" borderId="0" xfId="57" applyFont="1" applyFill="1" applyAlignment="1">
      <alignment horizontal="center" wrapText="1"/>
      <protection/>
    </xf>
    <xf numFmtId="0" fontId="53" fillId="32" borderId="0" xfId="57" applyFont="1" applyFill="1" applyAlignment="1">
      <alignment horizontal="center" wrapText="1"/>
      <protection/>
    </xf>
    <xf numFmtId="0" fontId="35" fillId="0" borderId="58" xfId="0" applyFont="1" applyBorder="1" applyAlignment="1">
      <alignment horizontal="center"/>
    </xf>
    <xf numFmtId="0" fontId="35" fillId="0" borderId="62" xfId="0" applyFont="1" applyBorder="1" applyAlignment="1">
      <alignment horizontal="center"/>
    </xf>
    <xf numFmtId="0" fontId="35" fillId="0" borderId="68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16" xfId="0" applyFont="1" applyBorder="1" applyAlignment="1">
      <alignment horizontal="right" wrapText="1"/>
    </xf>
    <xf numFmtId="0" fontId="5" fillId="0" borderId="38" xfId="0" applyFont="1" applyBorder="1" applyAlignment="1">
      <alignment horizontal="right" wrapText="1"/>
    </xf>
    <xf numFmtId="0" fontId="3" fillId="0" borderId="81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right" vertical="top" wrapText="1"/>
    </xf>
    <xf numFmtId="0" fontId="5" fillId="0" borderId="38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right" vertical="top" wrapText="1"/>
    </xf>
    <xf numFmtId="0" fontId="5" fillId="0" borderId="16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35" fillId="0" borderId="82" xfId="0" applyFont="1" applyBorder="1" applyAlignment="1">
      <alignment horizontal="center"/>
    </xf>
    <xf numFmtId="0" fontId="35" fillId="0" borderId="83" xfId="0" applyFont="1" applyBorder="1" applyAlignment="1">
      <alignment horizontal="center"/>
    </xf>
    <xf numFmtId="0" fontId="35" fillId="0" borderId="63" xfId="0" applyFont="1" applyBorder="1" applyAlignment="1">
      <alignment horizontal="center"/>
    </xf>
    <xf numFmtId="0" fontId="35" fillId="0" borderId="61" xfId="0" applyFont="1" applyBorder="1" applyAlignment="1">
      <alignment horizontal="center"/>
    </xf>
    <xf numFmtId="0" fontId="35" fillId="0" borderId="84" xfId="0" applyFont="1" applyBorder="1" applyAlignment="1">
      <alignment horizontal="center"/>
    </xf>
    <xf numFmtId="0" fontId="35" fillId="0" borderId="85" xfId="0" applyFont="1" applyBorder="1" applyAlignment="1">
      <alignment horizontal="center"/>
    </xf>
    <xf numFmtId="0" fontId="35" fillId="0" borderId="65" xfId="0" applyFont="1" applyBorder="1" applyAlignment="1">
      <alignment horizontal="center"/>
    </xf>
    <xf numFmtId="0" fontId="35" fillId="0" borderId="86" xfId="0" applyFont="1" applyBorder="1" applyAlignment="1">
      <alignment horizontal="center"/>
    </xf>
    <xf numFmtId="0" fontId="3" fillId="0" borderId="79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13</xdr:row>
      <xdr:rowOff>114300</xdr:rowOff>
    </xdr:from>
    <xdr:to>
      <xdr:col>8</xdr:col>
      <xdr:colOff>542925</xdr:colOff>
      <xdr:row>18</xdr:row>
      <xdr:rowOff>0</xdr:rowOff>
    </xdr:to>
    <xdr:sp>
      <xdr:nvSpPr>
        <xdr:cNvPr id="1" name="Connector: Elbow 2"/>
        <xdr:cNvSpPr>
          <a:spLocks/>
        </xdr:cNvSpPr>
      </xdr:nvSpPr>
      <xdr:spPr>
        <a:xfrm rot="10800000">
          <a:off x="5772150" y="2867025"/>
          <a:ext cx="1066800" cy="895350"/>
        </a:xfrm>
        <a:prstGeom prst="bentConnector3">
          <a:avLst>
            <a:gd name="adj" fmla="val 52680"/>
          </a:avLst>
        </a:prstGeom>
        <a:noFill/>
        <a:ln w="9525" cmpd="sng">
          <a:solidFill>
            <a:srgbClr val="4A7EBB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2" max="2" width="29.421875" style="0" customWidth="1"/>
    <col min="6" max="6" width="10.140625" style="0" customWidth="1"/>
    <col min="10" max="10" width="29.28125" style="0" bestFit="1" customWidth="1"/>
  </cols>
  <sheetData>
    <row r="1" spans="1:11" ht="18.75">
      <c r="A1" s="246" t="s">
        <v>259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</row>
    <row r="2" spans="6:11" ht="30" customHeight="1">
      <c r="F2" s="249" t="s">
        <v>253</v>
      </c>
      <c r="G2" s="249"/>
      <c r="J2" s="250" t="s">
        <v>258</v>
      </c>
      <c r="K2" s="250"/>
    </row>
    <row r="3" spans="5:11" ht="15">
      <c r="E3" t="s">
        <v>222</v>
      </c>
      <c r="F3" s="122">
        <v>44774</v>
      </c>
      <c r="G3" s="245">
        <v>3.6935</v>
      </c>
      <c r="I3" t="s">
        <v>223</v>
      </c>
      <c r="J3" s="169" t="s">
        <v>260</v>
      </c>
      <c r="K3" s="244">
        <v>2.5947</v>
      </c>
    </row>
    <row r="4" ht="15">
      <c r="C4" s="123" t="s">
        <v>224</v>
      </c>
    </row>
    <row r="5" spans="1:3" ht="15">
      <c r="A5" s="124" t="s">
        <v>225</v>
      </c>
      <c r="B5" s="125" t="s">
        <v>226</v>
      </c>
      <c r="C5" s="125"/>
    </row>
    <row r="6" spans="1:3" ht="15">
      <c r="A6" s="126" t="s">
        <v>227</v>
      </c>
      <c r="B6" s="125" t="s">
        <v>228</v>
      </c>
      <c r="C6" s="125"/>
    </row>
    <row r="7" spans="1:3" ht="15">
      <c r="A7" s="128" t="s">
        <v>230</v>
      </c>
      <c r="B7" s="125" t="s">
        <v>231</v>
      </c>
      <c r="C7" s="125"/>
    </row>
    <row r="8" spans="1:11" ht="15">
      <c r="A8" s="127" t="s">
        <v>232</v>
      </c>
      <c r="B8" s="125" t="s">
        <v>233</v>
      </c>
      <c r="C8" s="125"/>
      <c r="E8" t="s">
        <v>229</v>
      </c>
      <c r="F8" s="125" t="s">
        <v>239</v>
      </c>
      <c r="G8" s="125"/>
      <c r="H8" s="125"/>
      <c r="I8" s="125"/>
      <c r="J8" s="125"/>
      <c r="K8" s="127">
        <v>0.49</v>
      </c>
    </row>
    <row r="9" spans="1:3" ht="15">
      <c r="A9" s="129" t="s">
        <v>234</v>
      </c>
      <c r="B9" s="181" t="s">
        <v>254</v>
      </c>
      <c r="C9" s="129"/>
    </row>
    <row r="11" ht="15.75" thickBot="1">
      <c r="D11" t="s">
        <v>235</v>
      </c>
    </row>
    <row r="12" spans="1:3" ht="15.75">
      <c r="A12" s="130" t="s">
        <v>236</v>
      </c>
      <c r="B12" s="131"/>
      <c r="C12" s="132"/>
    </row>
    <row r="13" spans="1:8" ht="16.5" thickBot="1">
      <c r="A13" s="133" t="s">
        <v>237</v>
      </c>
      <c r="B13" s="134" t="s">
        <v>238</v>
      </c>
      <c r="C13" s="135"/>
      <c r="D13" s="136" t="s">
        <v>232</v>
      </c>
      <c r="E13" s="137" t="s">
        <v>225</v>
      </c>
      <c r="G13" s="149" t="s">
        <v>234</v>
      </c>
      <c r="H13" t="s">
        <v>240</v>
      </c>
    </row>
    <row r="14" spans="1:7" ht="15.75">
      <c r="A14" s="138">
        <v>1</v>
      </c>
      <c r="B14" s="139" t="s">
        <v>13</v>
      </c>
      <c r="C14" s="140"/>
      <c r="D14" s="141">
        <v>0.49</v>
      </c>
      <c r="E14" s="141">
        <f>ROUND((($K$3/$G$3)-1)*$G$3*D14,2)</f>
        <v>-0.54</v>
      </c>
      <c r="G14" s="150">
        <v>0</v>
      </c>
    </row>
    <row r="15" spans="1:7" ht="16.5" thickBot="1">
      <c r="A15" s="142">
        <v>2</v>
      </c>
      <c r="B15" s="143" t="s">
        <v>14</v>
      </c>
      <c r="C15" s="144"/>
      <c r="D15" s="141">
        <v>0.49</v>
      </c>
      <c r="E15" s="141">
        <f aca="true" t="shared" si="0" ref="E15:E41">ROUND((($K$3/$G$3)-1)*$G$3*D15,2)</f>
        <v>-0.54</v>
      </c>
      <c r="G15" s="150">
        <v>0</v>
      </c>
    </row>
    <row r="16" spans="1:16" ht="15.75">
      <c r="A16" s="142">
        <v>3</v>
      </c>
      <c r="B16" s="143" t="s">
        <v>15</v>
      </c>
      <c r="C16" s="144"/>
      <c r="D16" s="141">
        <v>0.49</v>
      </c>
      <c r="E16" s="141">
        <f t="shared" si="0"/>
        <v>-0.54</v>
      </c>
      <c r="G16" s="150">
        <v>0</v>
      </c>
      <c r="I16" s="157" t="s">
        <v>243</v>
      </c>
      <c r="J16" s="158"/>
      <c r="K16" s="158"/>
      <c r="L16" s="158"/>
      <c r="M16" s="158"/>
      <c r="N16" s="158"/>
      <c r="O16" s="158"/>
      <c r="P16" s="159"/>
    </row>
    <row r="17" spans="1:16" ht="15.75">
      <c r="A17" s="142">
        <v>4</v>
      </c>
      <c r="B17" s="143" t="s">
        <v>16</v>
      </c>
      <c r="C17" s="144"/>
      <c r="D17" s="141">
        <v>0.49</v>
      </c>
      <c r="E17" s="141">
        <f t="shared" si="0"/>
        <v>-0.54</v>
      </c>
      <c r="G17" s="150">
        <v>0</v>
      </c>
      <c r="I17" s="166" t="s">
        <v>244</v>
      </c>
      <c r="J17" s="167"/>
      <c r="K17" s="167"/>
      <c r="L17" s="167"/>
      <c r="M17" s="167"/>
      <c r="N17" s="167"/>
      <c r="O17" s="167"/>
      <c r="P17" s="168"/>
    </row>
    <row r="18" spans="1:16" ht="15.75">
      <c r="A18" s="142">
        <v>5</v>
      </c>
      <c r="B18" s="143" t="s">
        <v>17</v>
      </c>
      <c r="C18" s="144"/>
      <c r="D18" s="141">
        <v>0.49</v>
      </c>
      <c r="E18" s="141">
        <f t="shared" si="0"/>
        <v>-0.54</v>
      </c>
      <c r="G18" s="150">
        <v>0</v>
      </c>
      <c r="I18" s="160" t="s">
        <v>255</v>
      </c>
      <c r="J18" s="165"/>
      <c r="K18" s="165"/>
      <c r="L18" s="165"/>
      <c r="M18" s="165"/>
      <c r="N18" s="165"/>
      <c r="O18" s="165"/>
      <c r="P18" s="161"/>
    </row>
    <row r="19" spans="1:16" ht="15.75">
      <c r="A19" s="142">
        <v>6</v>
      </c>
      <c r="B19" s="143" t="s">
        <v>18</v>
      </c>
      <c r="C19" s="144"/>
      <c r="D19" s="141">
        <v>0.49</v>
      </c>
      <c r="E19" s="141">
        <f t="shared" si="0"/>
        <v>-0.54</v>
      </c>
      <c r="G19" s="150">
        <v>0</v>
      </c>
      <c r="I19" s="160" t="s">
        <v>246</v>
      </c>
      <c r="J19" s="165"/>
      <c r="K19" s="165"/>
      <c r="L19" s="165"/>
      <c r="M19" s="165"/>
      <c r="N19" s="165"/>
      <c r="O19" s="165"/>
      <c r="P19" s="161"/>
    </row>
    <row r="20" spans="1:16" ht="16.5" thickBot="1">
      <c r="A20" s="142">
        <v>7</v>
      </c>
      <c r="B20" s="143" t="s">
        <v>19</v>
      </c>
      <c r="C20" s="144"/>
      <c r="D20" s="141">
        <v>0.49</v>
      </c>
      <c r="E20" s="141">
        <f t="shared" si="0"/>
        <v>-0.54</v>
      </c>
      <c r="G20" s="150">
        <v>0</v>
      </c>
      <c r="I20" s="162" t="s">
        <v>245</v>
      </c>
      <c r="J20" s="163"/>
      <c r="K20" s="163"/>
      <c r="L20" s="163"/>
      <c r="M20" s="163"/>
      <c r="N20" s="163"/>
      <c r="O20" s="163"/>
      <c r="P20" s="164"/>
    </row>
    <row r="21" spans="1:16" ht="15.75">
      <c r="A21" s="142">
        <v>8</v>
      </c>
      <c r="B21" s="143" t="s">
        <v>20</v>
      </c>
      <c r="C21" s="144"/>
      <c r="D21" s="141">
        <v>0.49</v>
      </c>
      <c r="E21" s="141">
        <f t="shared" si="0"/>
        <v>-0.54</v>
      </c>
      <c r="G21" s="150">
        <v>0</v>
      </c>
      <c r="I21" s="165"/>
      <c r="J21" s="165"/>
      <c r="K21" s="165"/>
      <c r="L21" s="165"/>
      <c r="M21" s="165"/>
      <c r="N21" s="165"/>
      <c r="O21" s="165"/>
      <c r="P21" s="165"/>
    </row>
    <row r="22" spans="1:7" ht="15.75">
      <c r="A22" s="142">
        <v>9</v>
      </c>
      <c r="B22" s="143" t="s">
        <v>21</v>
      </c>
      <c r="C22" s="144"/>
      <c r="D22" s="141">
        <v>0.49</v>
      </c>
      <c r="E22" s="141">
        <f t="shared" si="0"/>
        <v>-0.54</v>
      </c>
      <c r="G22" s="150">
        <v>0</v>
      </c>
    </row>
    <row r="23" spans="1:7" ht="15.75">
      <c r="A23" s="142">
        <v>10</v>
      </c>
      <c r="B23" s="143" t="s">
        <v>22</v>
      </c>
      <c r="C23" s="144"/>
      <c r="D23" s="141">
        <v>0.49</v>
      </c>
      <c r="E23" s="141">
        <f t="shared" si="0"/>
        <v>-0.54</v>
      </c>
      <c r="G23" s="150">
        <v>0</v>
      </c>
    </row>
    <row r="24" spans="1:7" ht="15.75">
      <c r="A24" s="142">
        <v>11</v>
      </c>
      <c r="B24" s="143" t="s">
        <v>23</v>
      </c>
      <c r="C24" s="144"/>
      <c r="D24" s="141">
        <v>0.49</v>
      </c>
      <c r="E24" s="141">
        <f t="shared" si="0"/>
        <v>-0.54</v>
      </c>
      <c r="G24" s="150">
        <v>0</v>
      </c>
    </row>
    <row r="25" spans="1:7" ht="15.75">
      <c r="A25" s="142">
        <v>12</v>
      </c>
      <c r="B25" s="143" t="s">
        <v>24</v>
      </c>
      <c r="C25" s="144"/>
      <c r="D25" s="141">
        <v>0.49</v>
      </c>
      <c r="E25" s="141">
        <f t="shared" si="0"/>
        <v>-0.54</v>
      </c>
      <c r="G25" s="150">
        <v>0</v>
      </c>
    </row>
    <row r="26" spans="1:7" ht="15.75">
      <c r="A26" s="142">
        <v>13</v>
      </c>
      <c r="B26" s="143" t="s">
        <v>25</v>
      </c>
      <c r="C26" s="144"/>
      <c r="D26" s="141">
        <v>0.49</v>
      </c>
      <c r="E26" s="141">
        <f t="shared" si="0"/>
        <v>-0.54</v>
      </c>
      <c r="G26" s="150">
        <v>0</v>
      </c>
    </row>
    <row r="27" spans="1:7" ht="15.75">
      <c r="A27" s="142">
        <v>14</v>
      </c>
      <c r="B27" s="143" t="s">
        <v>26</v>
      </c>
      <c r="C27" s="144"/>
      <c r="D27" s="141">
        <v>0.49</v>
      </c>
      <c r="E27" s="141">
        <f t="shared" si="0"/>
        <v>-0.54</v>
      </c>
      <c r="G27" s="150">
        <v>0</v>
      </c>
    </row>
    <row r="28" spans="1:7" ht="15.75">
      <c r="A28" s="142">
        <v>15</v>
      </c>
      <c r="B28" s="143" t="s">
        <v>27</v>
      </c>
      <c r="C28" s="144"/>
      <c r="D28" s="141">
        <v>0.49</v>
      </c>
      <c r="E28" s="141">
        <f t="shared" si="0"/>
        <v>-0.54</v>
      </c>
      <c r="G28" s="150">
        <v>0</v>
      </c>
    </row>
    <row r="29" spans="1:7" ht="15.75">
      <c r="A29" s="142">
        <v>16</v>
      </c>
      <c r="B29" s="143" t="s">
        <v>28</v>
      </c>
      <c r="C29" s="144"/>
      <c r="D29" s="141">
        <v>0.49</v>
      </c>
      <c r="E29" s="141">
        <f t="shared" si="0"/>
        <v>-0.54</v>
      </c>
      <c r="G29" s="150">
        <v>0</v>
      </c>
    </row>
    <row r="30" spans="1:7" ht="15.75">
      <c r="A30" s="142">
        <v>17</v>
      </c>
      <c r="B30" s="143" t="s">
        <v>29</v>
      </c>
      <c r="C30" s="145"/>
      <c r="D30" s="141">
        <v>0.49</v>
      </c>
      <c r="E30" s="141">
        <f t="shared" si="0"/>
        <v>-0.54</v>
      </c>
      <c r="G30" s="150">
        <v>0</v>
      </c>
    </row>
    <row r="31" spans="1:7" ht="15.75">
      <c r="A31" s="142">
        <v>18</v>
      </c>
      <c r="B31" s="143" t="s">
        <v>30</v>
      </c>
      <c r="C31" s="144"/>
      <c r="D31" s="141">
        <v>0.49</v>
      </c>
      <c r="E31" s="141">
        <f t="shared" si="0"/>
        <v>-0.54</v>
      </c>
      <c r="G31" s="150">
        <v>0</v>
      </c>
    </row>
    <row r="32" spans="1:7" ht="15.75">
      <c r="A32" s="142">
        <v>19</v>
      </c>
      <c r="B32" s="143" t="s">
        <v>31</v>
      </c>
      <c r="C32" s="144"/>
      <c r="D32" s="141">
        <v>0.49</v>
      </c>
      <c r="E32" s="141">
        <f t="shared" si="0"/>
        <v>-0.54</v>
      </c>
      <c r="G32" s="150">
        <v>0</v>
      </c>
    </row>
    <row r="33" spans="1:7" ht="15.75">
      <c r="A33" s="142">
        <v>20</v>
      </c>
      <c r="B33" s="143" t="s">
        <v>32</v>
      </c>
      <c r="C33" s="144"/>
      <c r="D33" s="141">
        <v>0.49</v>
      </c>
      <c r="E33" s="141">
        <f t="shared" si="0"/>
        <v>-0.54</v>
      </c>
      <c r="G33" s="150">
        <v>0</v>
      </c>
    </row>
    <row r="34" spans="1:7" ht="15.75">
      <c r="A34" s="142">
        <v>21</v>
      </c>
      <c r="B34" s="143" t="s">
        <v>33</v>
      </c>
      <c r="C34" s="144"/>
      <c r="D34" s="141">
        <v>0.49</v>
      </c>
      <c r="E34" s="141">
        <f t="shared" si="0"/>
        <v>-0.54</v>
      </c>
      <c r="G34" s="150">
        <v>0</v>
      </c>
    </row>
    <row r="35" spans="1:7" ht="15.75">
      <c r="A35" s="142">
        <v>22</v>
      </c>
      <c r="B35" s="143" t="s">
        <v>34</v>
      </c>
      <c r="C35" s="144"/>
      <c r="D35" s="141">
        <v>0.49</v>
      </c>
      <c r="E35" s="141">
        <f t="shared" si="0"/>
        <v>-0.54</v>
      </c>
      <c r="G35" s="150">
        <v>0</v>
      </c>
    </row>
    <row r="36" spans="1:7" ht="15.75">
      <c r="A36" s="142">
        <v>23</v>
      </c>
      <c r="B36" s="143" t="s">
        <v>35</v>
      </c>
      <c r="C36" s="144"/>
      <c r="D36" s="141">
        <v>0.49</v>
      </c>
      <c r="E36" s="141">
        <f t="shared" si="0"/>
        <v>-0.54</v>
      </c>
      <c r="G36" s="150">
        <v>0</v>
      </c>
    </row>
    <row r="37" spans="1:7" ht="15.75">
      <c r="A37" s="142">
        <v>24</v>
      </c>
      <c r="B37" s="143" t="s">
        <v>36</v>
      </c>
      <c r="C37" s="144"/>
      <c r="D37" s="141">
        <v>0.49</v>
      </c>
      <c r="E37" s="141">
        <f t="shared" si="0"/>
        <v>-0.54</v>
      </c>
      <c r="G37" s="150">
        <v>0</v>
      </c>
    </row>
    <row r="38" spans="1:7" ht="15.75">
      <c r="A38" s="142">
        <v>25</v>
      </c>
      <c r="B38" s="143" t="s">
        <v>37</v>
      </c>
      <c r="C38" s="144"/>
      <c r="D38" s="141">
        <v>0.49</v>
      </c>
      <c r="E38" s="141">
        <f t="shared" si="0"/>
        <v>-0.54</v>
      </c>
      <c r="G38" s="150">
        <v>0</v>
      </c>
    </row>
    <row r="39" spans="1:7" ht="15.75">
      <c r="A39" s="142">
        <v>26</v>
      </c>
      <c r="B39" s="143" t="s">
        <v>38</v>
      </c>
      <c r="C39" s="144"/>
      <c r="D39" s="141">
        <v>0.49</v>
      </c>
      <c r="E39" s="141">
        <f t="shared" si="0"/>
        <v>-0.54</v>
      </c>
      <c r="G39" s="150">
        <v>0</v>
      </c>
    </row>
    <row r="40" spans="1:7" ht="15.75">
      <c r="A40" s="142">
        <v>27</v>
      </c>
      <c r="B40" s="143" t="s">
        <v>39</v>
      </c>
      <c r="C40" s="144"/>
      <c r="D40" s="141">
        <v>0.49</v>
      </c>
      <c r="E40" s="141">
        <f t="shared" si="0"/>
        <v>-0.54</v>
      </c>
      <c r="G40" s="150">
        <v>0</v>
      </c>
    </row>
    <row r="41" spans="1:7" ht="15.75">
      <c r="A41" s="142">
        <v>28</v>
      </c>
      <c r="B41" s="146" t="s">
        <v>40</v>
      </c>
      <c r="C41" s="144"/>
      <c r="D41" s="141">
        <v>0.49</v>
      </c>
      <c r="E41" s="141">
        <f t="shared" si="0"/>
        <v>-0.54</v>
      </c>
      <c r="G41" s="150">
        <v>0</v>
      </c>
    </row>
    <row r="43" spans="1:9" ht="15">
      <c r="A43" s="147">
        <v>29</v>
      </c>
      <c r="B43" s="148" t="s">
        <v>249</v>
      </c>
      <c r="C43" s="148"/>
      <c r="D43" s="141">
        <v>0.1</v>
      </c>
      <c r="E43" s="141">
        <f>ROUND((($K$3/$G$3)-1)*$G$3*D43,2)</f>
        <v>-0.11</v>
      </c>
      <c r="G43" s="151">
        <v>1</v>
      </c>
      <c r="I43" t="s">
        <v>248</v>
      </c>
    </row>
    <row r="44" spans="1:7" ht="15">
      <c r="A44" s="147">
        <v>30</v>
      </c>
      <c r="B44" s="148" t="s">
        <v>250</v>
      </c>
      <c r="C44" s="148"/>
      <c r="D44" s="141">
        <v>0.1</v>
      </c>
      <c r="E44" s="141">
        <f>ROUND((($K$3/$G$3)-1)*$G$3*D44,2)</f>
        <v>-0.11</v>
      </c>
      <c r="G44" s="180"/>
    </row>
    <row r="45" spans="1:7" ht="15">
      <c r="A45" s="147">
        <v>31</v>
      </c>
      <c r="B45" s="148" t="s">
        <v>251</v>
      </c>
      <c r="C45" s="148"/>
      <c r="D45" s="141">
        <v>0.1</v>
      </c>
      <c r="E45" s="141">
        <f>ROUND((($K$3/$G$3)-1)*$G$3*D45,2)</f>
        <v>-0.11</v>
      </c>
      <c r="G45" s="151">
        <v>1</v>
      </c>
    </row>
    <row r="46" spans="1:7" ht="15">
      <c r="A46" s="147">
        <v>32</v>
      </c>
      <c r="B46" s="148" t="s">
        <v>252</v>
      </c>
      <c r="C46" s="148"/>
      <c r="D46" s="141">
        <v>0.1</v>
      </c>
      <c r="E46" s="141">
        <f>ROUND((($K$3/$G$3)-1)*$G$3*D46,2)</f>
        <v>-0.11</v>
      </c>
      <c r="G46" s="180"/>
    </row>
  </sheetData>
  <sheetProtection/>
  <mergeCells count="2">
    <mergeCell ref="F2:G2"/>
    <mergeCell ref="J2:K2"/>
  </mergeCells>
  <conditionalFormatting sqref="A14:C14">
    <cfRule type="duplicateValues" priority="1" dxfId="0" stopIfTrue="1">
      <formula>AND(COUNTIF($A$14:$C$14,A14)&gt;1,NOT(ISBLANK(A14)))</formula>
    </cfRule>
  </conditionalFormatting>
  <printOptions/>
  <pageMargins left="0.7" right="0.7" top="0.75" bottom="0.75" header="0.3" footer="0.3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S99"/>
  <sheetViews>
    <sheetView showGridLines="0" workbookViewId="0" topLeftCell="B1">
      <pane xSplit="2" ySplit="8" topLeftCell="D17" activePane="bottomRight" state="frozen"/>
      <selection pane="topLeft" activeCell="B1" sqref="B1"/>
      <selection pane="topRight" activeCell="D1" sqref="D1"/>
      <selection pane="bottomLeft" activeCell="B8" sqref="B8"/>
      <selection pane="bottomRight"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43.0039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8.75">
      <c r="B1" s="248" t="s">
        <v>256</v>
      </c>
    </row>
    <row r="2" spans="3:45" ht="16.5" thickBot="1">
      <c r="C2" s="155" t="s">
        <v>242</v>
      </c>
      <c r="D2" s="156">
        <f>SUM(D9:D36,D38:D39,D41:D42)</f>
        <v>0</v>
      </c>
      <c r="E2" s="156">
        <f aca="true" t="shared" si="0" ref="E2:AS2">SUM(E9:E36,E38:E39,E41:E42)</f>
        <v>0</v>
      </c>
      <c r="F2" s="156">
        <f t="shared" si="0"/>
        <v>0</v>
      </c>
      <c r="G2" s="156">
        <f t="shared" si="0"/>
        <v>0</v>
      </c>
      <c r="H2" s="156">
        <f t="shared" si="0"/>
        <v>0</v>
      </c>
      <c r="I2" s="156">
        <f t="shared" si="0"/>
        <v>0</v>
      </c>
      <c r="J2" s="156">
        <f t="shared" si="0"/>
        <v>0</v>
      </c>
      <c r="K2" s="156">
        <f t="shared" si="0"/>
        <v>0</v>
      </c>
      <c r="L2" s="156">
        <f t="shared" si="0"/>
        <v>0</v>
      </c>
      <c r="M2" s="156">
        <f t="shared" si="0"/>
        <v>0</v>
      </c>
      <c r="N2" s="156">
        <f t="shared" si="0"/>
        <v>0</v>
      </c>
      <c r="O2" s="156">
        <f t="shared" si="0"/>
        <v>0</v>
      </c>
      <c r="P2" s="156">
        <f t="shared" si="0"/>
        <v>0</v>
      </c>
      <c r="Q2" s="156">
        <f t="shared" si="0"/>
        <v>0</v>
      </c>
      <c r="R2" s="156">
        <f t="shared" si="0"/>
        <v>0</v>
      </c>
      <c r="S2" s="156">
        <f t="shared" si="0"/>
        <v>0</v>
      </c>
      <c r="T2" s="156">
        <f t="shared" si="0"/>
        <v>0</v>
      </c>
      <c r="U2" s="156">
        <f t="shared" si="0"/>
        <v>0</v>
      </c>
      <c r="V2" s="156">
        <f t="shared" si="0"/>
        <v>0</v>
      </c>
      <c r="W2" s="156">
        <f t="shared" si="0"/>
        <v>0</v>
      </c>
      <c r="X2" s="156">
        <f t="shared" si="0"/>
        <v>0</v>
      </c>
      <c r="Y2" s="156">
        <f t="shared" si="0"/>
        <v>0</v>
      </c>
      <c r="Z2" s="156">
        <f t="shared" si="0"/>
        <v>0</v>
      </c>
      <c r="AA2" s="156">
        <f t="shared" si="0"/>
        <v>0</v>
      </c>
      <c r="AB2" s="156">
        <f t="shared" si="0"/>
        <v>0</v>
      </c>
      <c r="AC2" s="156">
        <f t="shared" si="0"/>
        <v>0</v>
      </c>
      <c r="AD2" s="156">
        <f t="shared" si="0"/>
        <v>0</v>
      </c>
      <c r="AE2" s="156">
        <f t="shared" si="0"/>
        <v>0</v>
      </c>
      <c r="AF2" s="156">
        <f t="shared" si="0"/>
        <v>0</v>
      </c>
      <c r="AG2" s="156">
        <f t="shared" si="0"/>
        <v>0</v>
      </c>
      <c r="AH2" s="156">
        <f t="shared" si="0"/>
        <v>0</v>
      </c>
      <c r="AI2" s="156">
        <f t="shared" si="0"/>
        <v>0</v>
      </c>
      <c r="AJ2" s="156">
        <f t="shared" si="0"/>
        <v>0</v>
      </c>
      <c r="AK2" s="156">
        <f t="shared" si="0"/>
        <v>0</v>
      </c>
      <c r="AL2" s="156">
        <f t="shared" si="0"/>
        <v>0</v>
      </c>
      <c r="AM2" s="156">
        <f t="shared" si="0"/>
        <v>0</v>
      </c>
      <c r="AN2" s="156">
        <f t="shared" si="0"/>
        <v>0</v>
      </c>
      <c r="AO2" s="156">
        <f t="shared" si="0"/>
        <v>0</v>
      </c>
      <c r="AP2" s="156">
        <f t="shared" si="0"/>
        <v>0</v>
      </c>
      <c r="AQ2" s="156">
        <f t="shared" si="0"/>
        <v>0</v>
      </c>
      <c r="AR2" s="156">
        <f t="shared" si="0"/>
        <v>0</v>
      </c>
      <c r="AS2" s="156">
        <f t="shared" si="0"/>
        <v>0</v>
      </c>
    </row>
    <row r="3" spans="2:45" s="29" customFormat="1" ht="15" hidden="1">
      <c r="B3" s="178">
        <f>SUM('Price Adjustment'!G14:G32,'Price Adjustment'!G35:G39,'Price Adjustment'!G41)</f>
        <v>0</v>
      </c>
      <c r="C3" s="28" t="s">
        <v>43</v>
      </c>
      <c r="D3" s="214" t="s">
        <v>46</v>
      </c>
      <c r="E3" s="214"/>
      <c r="F3" s="215" t="s">
        <v>53</v>
      </c>
      <c r="G3" s="253"/>
      <c r="H3" s="254"/>
      <c r="I3" s="254"/>
      <c r="J3" s="254"/>
      <c r="K3" s="254"/>
      <c r="L3" s="214"/>
      <c r="M3" s="253" t="s">
        <v>75</v>
      </c>
      <c r="N3" s="254"/>
      <c r="O3" s="214"/>
      <c r="P3" s="214" t="s">
        <v>88</v>
      </c>
      <c r="Q3" s="214" t="s">
        <v>94</v>
      </c>
      <c r="R3" s="214" t="s">
        <v>97</v>
      </c>
      <c r="S3" s="214" t="s">
        <v>102</v>
      </c>
      <c r="T3" s="214"/>
      <c r="U3" s="253" t="s">
        <v>108</v>
      </c>
      <c r="V3" s="254"/>
      <c r="W3" s="253" t="s">
        <v>116</v>
      </c>
      <c r="X3" s="254"/>
      <c r="Y3" s="254"/>
      <c r="Z3" s="266"/>
      <c r="AA3" s="215" t="s">
        <v>130</v>
      </c>
      <c r="AB3" s="271" t="s">
        <v>134</v>
      </c>
      <c r="AC3" s="272"/>
      <c r="AD3" s="272"/>
      <c r="AE3" s="272"/>
      <c r="AF3" s="272"/>
      <c r="AG3" s="272"/>
      <c r="AH3" s="273"/>
      <c r="AI3" s="215"/>
      <c r="AJ3" s="215"/>
      <c r="AK3" s="215"/>
      <c r="AL3" s="253" t="s">
        <v>166</v>
      </c>
      <c r="AM3" s="254"/>
      <c r="AN3" s="254"/>
      <c r="AO3" s="254"/>
      <c r="AP3" s="254"/>
      <c r="AQ3" s="254"/>
      <c r="AR3" s="266"/>
      <c r="AS3" s="215"/>
    </row>
    <row r="4" spans="1:45" s="29" customFormat="1" ht="15.75" thickBot="1">
      <c r="A4" s="26"/>
      <c r="B4" s="179">
        <f>SUM('Price Adjustment'!G33:G34,'Price Adjustment'!G40)</f>
        <v>0</v>
      </c>
      <c r="C4" s="28" t="s">
        <v>42</v>
      </c>
      <c r="D4" s="222" t="s">
        <v>45</v>
      </c>
      <c r="E4" s="222"/>
      <c r="F4" s="223" t="s">
        <v>52</v>
      </c>
      <c r="G4" s="251" t="s">
        <v>57</v>
      </c>
      <c r="H4" s="252"/>
      <c r="I4" s="252"/>
      <c r="J4" s="252"/>
      <c r="K4" s="252"/>
      <c r="L4" s="222" t="s">
        <v>70</v>
      </c>
      <c r="M4" s="251" t="s">
        <v>74</v>
      </c>
      <c r="N4" s="252"/>
      <c r="O4" s="222"/>
      <c r="P4" s="222" t="s">
        <v>87</v>
      </c>
      <c r="Q4" s="222" t="s">
        <v>93</v>
      </c>
      <c r="R4" s="222" t="s">
        <v>96</v>
      </c>
      <c r="S4" s="222" t="s">
        <v>96</v>
      </c>
      <c r="T4" s="222"/>
      <c r="U4" s="251" t="s">
        <v>107</v>
      </c>
      <c r="V4" s="252"/>
      <c r="W4" s="251" t="s">
        <v>115</v>
      </c>
      <c r="X4" s="252"/>
      <c r="Y4" s="252"/>
      <c r="Z4" s="252"/>
      <c r="AA4" s="223" t="s">
        <v>129</v>
      </c>
      <c r="AB4" s="268" t="s">
        <v>133</v>
      </c>
      <c r="AC4" s="269"/>
      <c r="AD4" s="269"/>
      <c r="AE4" s="269"/>
      <c r="AF4" s="269"/>
      <c r="AG4" s="269"/>
      <c r="AH4" s="270"/>
      <c r="AI4" s="223" t="s">
        <v>152</v>
      </c>
      <c r="AJ4" s="223" t="s">
        <v>156</v>
      </c>
      <c r="AK4" s="223" t="s">
        <v>160</v>
      </c>
      <c r="AL4" s="251" t="s">
        <v>165</v>
      </c>
      <c r="AM4" s="252"/>
      <c r="AN4" s="252"/>
      <c r="AO4" s="252"/>
      <c r="AP4" s="252"/>
      <c r="AQ4" s="252"/>
      <c r="AR4" s="267"/>
      <c r="AS4" s="223" t="s">
        <v>186</v>
      </c>
    </row>
    <row r="5" spans="1:45" s="77" customFormat="1" ht="60.75" thickBot="1">
      <c r="A5" s="76"/>
      <c r="B5" s="76"/>
      <c r="D5" s="184" t="s">
        <v>44</v>
      </c>
      <c r="E5" s="184" t="s">
        <v>48</v>
      </c>
      <c r="F5" s="185" t="s">
        <v>190</v>
      </c>
      <c r="G5" s="186" t="s">
        <v>61</v>
      </c>
      <c r="H5" s="187" t="s">
        <v>62</v>
      </c>
      <c r="I5" s="187" t="s">
        <v>63</v>
      </c>
      <c r="J5" s="187" t="s">
        <v>66</v>
      </c>
      <c r="K5" s="188" t="s">
        <v>67</v>
      </c>
      <c r="L5" s="184" t="s">
        <v>191</v>
      </c>
      <c r="M5" s="186" t="s">
        <v>192</v>
      </c>
      <c r="N5" s="188" t="s">
        <v>80</v>
      </c>
      <c r="O5" s="184" t="s">
        <v>82</v>
      </c>
      <c r="P5" s="184" t="s">
        <v>86</v>
      </c>
      <c r="Q5" s="184" t="s">
        <v>92</v>
      </c>
      <c r="R5" s="184" t="s">
        <v>193</v>
      </c>
      <c r="S5" s="184" t="s">
        <v>194</v>
      </c>
      <c r="T5" s="184" t="s">
        <v>195</v>
      </c>
      <c r="U5" s="186" t="s">
        <v>196</v>
      </c>
      <c r="V5" s="188" t="s">
        <v>197</v>
      </c>
      <c r="W5" s="186" t="s">
        <v>120</v>
      </c>
      <c r="X5" s="187" t="s">
        <v>121</v>
      </c>
      <c r="Y5" s="187" t="s">
        <v>124</v>
      </c>
      <c r="Z5" s="188" t="s">
        <v>127</v>
      </c>
      <c r="AA5" s="185" t="s">
        <v>128</v>
      </c>
      <c r="AB5" s="189" t="s">
        <v>143</v>
      </c>
      <c r="AC5" s="187" t="s">
        <v>144</v>
      </c>
      <c r="AD5" s="187" t="s">
        <v>145</v>
      </c>
      <c r="AE5" s="187" t="s">
        <v>146</v>
      </c>
      <c r="AF5" s="187" t="s">
        <v>135</v>
      </c>
      <c r="AG5" s="187" t="s">
        <v>136</v>
      </c>
      <c r="AH5" s="188" t="s">
        <v>137</v>
      </c>
      <c r="AI5" s="185" t="s">
        <v>153</v>
      </c>
      <c r="AJ5" s="185" t="s">
        <v>157</v>
      </c>
      <c r="AK5" s="185" t="s">
        <v>161</v>
      </c>
      <c r="AL5" s="186" t="s">
        <v>170</v>
      </c>
      <c r="AM5" s="187" t="s">
        <v>171</v>
      </c>
      <c r="AN5" s="187" t="s">
        <v>172</v>
      </c>
      <c r="AO5" s="188" t="s">
        <v>176</v>
      </c>
      <c r="AP5" s="187" t="s">
        <v>179</v>
      </c>
      <c r="AQ5" s="187" t="s">
        <v>180</v>
      </c>
      <c r="AR5" s="190" t="s">
        <v>181</v>
      </c>
      <c r="AS5" s="185" t="s">
        <v>187</v>
      </c>
    </row>
    <row r="6" spans="1:45" s="3" customFormat="1" ht="12" customHeight="1">
      <c r="A6"/>
      <c r="B6" s="7"/>
      <c r="C6" s="257" t="s">
        <v>12</v>
      </c>
      <c r="D6" s="9" t="s">
        <v>0</v>
      </c>
      <c r="E6" s="30" t="s">
        <v>0</v>
      </c>
      <c r="F6" s="33" t="s">
        <v>0</v>
      </c>
      <c r="G6" s="30" t="s">
        <v>0</v>
      </c>
      <c r="H6" s="196" t="s">
        <v>0</v>
      </c>
      <c r="I6" s="36" t="s">
        <v>0</v>
      </c>
      <c r="J6" s="196" t="s">
        <v>0</v>
      </c>
      <c r="K6" s="36" t="s">
        <v>0</v>
      </c>
      <c r="L6" s="9" t="s">
        <v>0</v>
      </c>
      <c r="M6" s="9" t="s">
        <v>0</v>
      </c>
      <c r="N6" s="4" t="s">
        <v>0</v>
      </c>
      <c r="O6" s="9" t="s">
        <v>0</v>
      </c>
      <c r="P6" s="9" t="s">
        <v>0</v>
      </c>
      <c r="Q6" s="9" t="s">
        <v>0</v>
      </c>
      <c r="R6" s="9" t="s">
        <v>0</v>
      </c>
      <c r="S6" s="9" t="s">
        <v>0</v>
      </c>
      <c r="T6" s="9" t="s">
        <v>0</v>
      </c>
      <c r="U6" s="208" t="s">
        <v>0</v>
      </c>
      <c r="V6" s="36" t="s">
        <v>0</v>
      </c>
      <c r="W6" s="9" t="s">
        <v>0</v>
      </c>
      <c r="X6" s="196" t="s">
        <v>0</v>
      </c>
      <c r="Y6" s="36" t="s">
        <v>0</v>
      </c>
      <c r="Z6" s="4" t="s">
        <v>0</v>
      </c>
      <c r="AA6" s="33" t="s">
        <v>0</v>
      </c>
      <c r="AB6" s="36" t="s">
        <v>0</v>
      </c>
      <c r="AC6" s="4" t="s">
        <v>0</v>
      </c>
      <c r="AD6" s="4" t="s">
        <v>0</v>
      </c>
      <c r="AE6" s="4" t="s">
        <v>0</v>
      </c>
      <c r="AF6" s="4"/>
      <c r="AG6" s="4"/>
      <c r="AH6" s="210"/>
      <c r="AI6" s="33" t="s">
        <v>0</v>
      </c>
      <c r="AJ6" s="33" t="s">
        <v>0</v>
      </c>
      <c r="AK6" s="33" t="s">
        <v>0</v>
      </c>
      <c r="AL6" s="62" t="s">
        <v>0</v>
      </c>
      <c r="AM6" s="212" t="s">
        <v>0</v>
      </c>
      <c r="AN6" s="212" t="s">
        <v>0</v>
      </c>
      <c r="AO6" s="212" t="s">
        <v>0</v>
      </c>
      <c r="AP6" s="212" t="s">
        <v>0</v>
      </c>
      <c r="AQ6" s="212" t="s">
        <v>0</v>
      </c>
      <c r="AR6" s="74" t="s">
        <v>0</v>
      </c>
      <c r="AS6" s="33" t="s">
        <v>0</v>
      </c>
    </row>
    <row r="7" spans="1:45" s="3" customFormat="1" ht="15.75">
      <c r="A7"/>
      <c r="B7" s="8" t="s">
        <v>41</v>
      </c>
      <c r="C7" s="258"/>
      <c r="D7" s="9" t="s">
        <v>1</v>
      </c>
      <c r="E7" s="30" t="s">
        <v>1</v>
      </c>
      <c r="F7" s="33" t="s">
        <v>1</v>
      </c>
      <c r="G7" s="9" t="s">
        <v>1</v>
      </c>
      <c r="H7" s="4" t="s">
        <v>1</v>
      </c>
      <c r="I7" s="4" t="s">
        <v>1</v>
      </c>
      <c r="J7" s="4" t="s">
        <v>1</v>
      </c>
      <c r="K7" s="36" t="s">
        <v>1</v>
      </c>
      <c r="L7" s="9" t="s">
        <v>1</v>
      </c>
      <c r="M7" s="9" t="s">
        <v>1</v>
      </c>
      <c r="N7" s="36" t="s">
        <v>1</v>
      </c>
      <c r="O7" s="9" t="s">
        <v>1</v>
      </c>
      <c r="P7" s="9" t="s">
        <v>1</v>
      </c>
      <c r="Q7" s="9" t="s">
        <v>1</v>
      </c>
      <c r="R7" s="9" t="s">
        <v>1</v>
      </c>
      <c r="S7" s="9" t="s">
        <v>1</v>
      </c>
      <c r="T7" s="9" t="s">
        <v>1</v>
      </c>
      <c r="U7" s="9" t="s">
        <v>1</v>
      </c>
      <c r="V7" s="36" t="s">
        <v>1</v>
      </c>
      <c r="W7" s="9" t="s">
        <v>1</v>
      </c>
      <c r="X7" s="4" t="s">
        <v>1</v>
      </c>
      <c r="Y7" s="4" t="s">
        <v>1</v>
      </c>
      <c r="Z7" s="36" t="s">
        <v>1</v>
      </c>
      <c r="AA7" s="33" t="s">
        <v>1</v>
      </c>
      <c r="AB7" s="9" t="s">
        <v>1</v>
      </c>
      <c r="AC7" s="4" t="s">
        <v>1</v>
      </c>
      <c r="AD7" s="4" t="s">
        <v>1</v>
      </c>
      <c r="AE7" s="4" t="s">
        <v>1</v>
      </c>
      <c r="AF7" s="4"/>
      <c r="AG7" s="4"/>
      <c r="AH7" s="210"/>
      <c r="AI7" s="33" t="s">
        <v>1</v>
      </c>
      <c r="AJ7" s="33" t="s">
        <v>1</v>
      </c>
      <c r="AK7" s="33" t="s">
        <v>1</v>
      </c>
      <c r="AL7" s="62" t="s">
        <v>1</v>
      </c>
      <c r="AM7" s="63" t="s">
        <v>1</v>
      </c>
      <c r="AN7" s="63" t="s">
        <v>1</v>
      </c>
      <c r="AO7" s="63" t="s">
        <v>1</v>
      </c>
      <c r="AP7" s="63" t="s">
        <v>1</v>
      </c>
      <c r="AQ7" s="63" t="s">
        <v>1</v>
      </c>
      <c r="AR7" s="74" t="s">
        <v>1</v>
      </c>
      <c r="AS7" s="33" t="s">
        <v>1</v>
      </c>
    </row>
    <row r="8" spans="1:45" s="3" customFormat="1" ht="15.75">
      <c r="A8"/>
      <c r="B8" s="5" t="s">
        <v>2</v>
      </c>
      <c r="C8" s="259"/>
      <c r="D8" s="10" t="s">
        <v>3</v>
      </c>
      <c r="E8" s="31" t="s">
        <v>3</v>
      </c>
      <c r="F8" s="34" t="s">
        <v>3</v>
      </c>
      <c r="G8" s="10" t="s">
        <v>3</v>
      </c>
      <c r="H8" s="6" t="s">
        <v>3</v>
      </c>
      <c r="I8" s="6" t="s">
        <v>3</v>
      </c>
      <c r="J8" s="6" t="s">
        <v>3</v>
      </c>
      <c r="K8" s="37" t="s">
        <v>3</v>
      </c>
      <c r="L8" s="10" t="s">
        <v>3</v>
      </c>
      <c r="M8" s="10" t="s">
        <v>3</v>
      </c>
      <c r="N8" s="37" t="s">
        <v>3</v>
      </c>
      <c r="O8" s="10" t="s">
        <v>3</v>
      </c>
      <c r="P8" s="10" t="s">
        <v>3</v>
      </c>
      <c r="Q8" s="10" t="s">
        <v>3</v>
      </c>
      <c r="R8" s="10" t="s">
        <v>3</v>
      </c>
      <c r="S8" s="10" t="s">
        <v>3</v>
      </c>
      <c r="T8" s="10" t="s">
        <v>3</v>
      </c>
      <c r="U8" s="10" t="s">
        <v>3</v>
      </c>
      <c r="V8" s="37" t="s">
        <v>3</v>
      </c>
      <c r="W8" s="10" t="s">
        <v>3</v>
      </c>
      <c r="X8" s="6" t="s">
        <v>3</v>
      </c>
      <c r="Y8" s="6" t="s">
        <v>3</v>
      </c>
      <c r="Z8" s="37" t="s">
        <v>3</v>
      </c>
      <c r="AA8" s="34" t="s">
        <v>3</v>
      </c>
      <c r="AB8" s="10" t="s">
        <v>3</v>
      </c>
      <c r="AC8" s="6" t="s">
        <v>3</v>
      </c>
      <c r="AD8" s="6" t="s">
        <v>3</v>
      </c>
      <c r="AE8" s="6" t="s">
        <v>3</v>
      </c>
      <c r="AF8" s="6" t="s">
        <v>4</v>
      </c>
      <c r="AG8" s="6" t="s">
        <v>4</v>
      </c>
      <c r="AH8" s="211" t="s">
        <v>7</v>
      </c>
      <c r="AI8" s="34" t="s">
        <v>3</v>
      </c>
      <c r="AJ8" s="34" t="s">
        <v>3</v>
      </c>
      <c r="AK8" s="34" t="s">
        <v>3</v>
      </c>
      <c r="AL8" s="65" t="s">
        <v>3</v>
      </c>
      <c r="AM8" s="66" t="s">
        <v>3</v>
      </c>
      <c r="AN8" s="66" t="s">
        <v>3</v>
      </c>
      <c r="AO8" s="66" t="s">
        <v>3</v>
      </c>
      <c r="AP8" s="66" t="s">
        <v>3</v>
      </c>
      <c r="AQ8" s="66" t="s">
        <v>3</v>
      </c>
      <c r="AR8" s="75" t="s">
        <v>3</v>
      </c>
      <c r="AS8" s="34" t="s">
        <v>3</v>
      </c>
    </row>
    <row r="9" spans="1:45" s="15" customFormat="1" ht="16.5">
      <c r="A9" s="12"/>
      <c r="B9" s="13">
        <v>1</v>
      </c>
      <c r="C9" s="14" t="s">
        <v>13</v>
      </c>
      <c r="D9" s="25">
        <f>IF('Original Bid Price'!D8="","",('Original Bid Price'!D8+'Price Adjustment'!$E$14)*'Price Adjustment'!$G$14)</f>
        <v>0</v>
      </c>
      <c r="E9" s="25">
        <f>IF('Original Bid Price'!E8="","",('Original Bid Price'!E8+'Price Adjustment'!$E$14)*'Price Adjustment'!$G$14)</f>
        <v>0</v>
      </c>
      <c r="F9" s="25">
        <f>IF('Original Bid Price'!F8="","",('Original Bid Price'!F8+'Price Adjustment'!$E$14)*'Price Adjustment'!$G$14)</f>
        <v>0</v>
      </c>
      <c r="G9" s="25">
        <f>IF('Original Bid Price'!G8="","",('Original Bid Price'!G8+'Price Adjustment'!$E$14)*'Price Adjustment'!$G$14)</f>
        <v>0</v>
      </c>
      <c r="H9" s="21">
        <f>IF('Original Bid Price'!H8="","",('Original Bid Price'!H8+'Price Adjustment'!$E$14)*'Price Adjustment'!$G$14)</f>
        <v>0</v>
      </c>
      <c r="I9" s="21">
        <f>IF('Original Bid Price'!I8="","",('Original Bid Price'!I8+'Price Adjustment'!$E$14)*'Price Adjustment'!$G$14)</f>
        <v>0</v>
      </c>
      <c r="J9" s="21">
        <f>IF('Original Bid Price'!J8="","",('Original Bid Price'!J8+'Price Adjustment'!$E$14)*'Price Adjustment'!$G$14)</f>
        <v>0</v>
      </c>
      <c r="K9" s="38">
        <f>IF('Original Bid Price'!K8="","",('Original Bid Price'!K8+'Price Adjustment'!$E$14)*'Price Adjustment'!$G$14)</f>
        <v>0</v>
      </c>
      <c r="L9" s="25">
        <f>IF('Original Bid Price'!L8="","",('Original Bid Price'!L8+'Price Adjustment'!$E$14)*'Price Adjustment'!$G$14)</f>
        <v>0</v>
      </c>
      <c r="M9" s="25">
        <f>IF('Original Bid Price'!M8="","",('Original Bid Price'!M8+'Price Adjustment'!$E$14)*'Price Adjustment'!$G$14)</f>
        <v>0</v>
      </c>
      <c r="N9" s="38">
        <f>IF('Original Bid Price'!N8="","",('Original Bid Price'!N8+'Price Adjustment'!$E$14)*'Price Adjustment'!$G$14)</f>
        <v>0</v>
      </c>
      <c r="O9" s="25">
        <f>IF('Original Bid Price'!O8="","",('Original Bid Price'!O8+'Price Adjustment'!$E$14)*'Price Adjustment'!$G$14)</f>
        <v>0</v>
      </c>
      <c r="P9" s="25">
        <f>IF('Original Bid Price'!P8="","",('Original Bid Price'!P8+'Price Adjustment'!$E$14)*'Price Adjustment'!$G$14)</f>
      </c>
      <c r="Q9" s="25">
        <f>IF('Original Bid Price'!Q8="","",('Original Bid Price'!Q8+'Price Adjustment'!$E$14)*'Price Adjustment'!$G$14)</f>
        <v>0</v>
      </c>
      <c r="R9" s="25">
        <f>IF('Original Bid Price'!R8="","",('Original Bid Price'!R8+'Price Adjustment'!$E$14)*'Price Adjustment'!$G$14)</f>
        <v>0</v>
      </c>
      <c r="S9" s="25">
        <f>IF('Original Bid Price'!S8="","",('Original Bid Price'!S8+'Price Adjustment'!$E$14)*'Price Adjustment'!$G$14)</f>
        <v>0</v>
      </c>
      <c r="T9" s="25">
        <f>IF('Original Bid Price'!T8="","",('Original Bid Price'!T8+'Price Adjustment'!$E$14)*'Price Adjustment'!$G$14)</f>
      </c>
      <c r="U9" s="25">
        <f>IF('Original Bid Price'!U8="","",('Original Bid Price'!U8+'Price Adjustment'!$E$14)*'Price Adjustment'!$G$14)</f>
        <v>0</v>
      </c>
      <c r="V9" s="38">
        <f>IF('Original Bid Price'!V8="","",('Original Bid Price'!V8+'Price Adjustment'!$E$14)*'Price Adjustment'!$G$14)</f>
        <v>0</v>
      </c>
      <c r="W9" s="25">
        <f>IF('Original Bid Price'!W8="","",('Original Bid Price'!W8+'Price Adjustment'!$E$14)*'Price Adjustment'!$G$14)</f>
        <v>0</v>
      </c>
      <c r="X9" s="21">
        <f>IF('Original Bid Price'!X8="","",('Original Bid Price'!X8+'Price Adjustment'!$E$14)*'Price Adjustment'!$G$14)</f>
        <v>0</v>
      </c>
      <c r="Y9" s="21">
        <f>IF('Original Bid Price'!Y8="","",('Original Bid Price'!Y8+'Price Adjustment'!$E$14)*'Price Adjustment'!$G$14)</f>
        <v>0</v>
      </c>
      <c r="Z9" s="38">
        <f>IF('Original Bid Price'!Z8="","",('Original Bid Price'!Z8+'Price Adjustment'!$E$14)*'Price Adjustment'!$G$14)</f>
        <v>0</v>
      </c>
      <c r="AA9" s="25">
        <f>IF('Original Bid Price'!AA8="","",('Original Bid Price'!AA8+'Price Adjustment'!$E$14)*'Price Adjustment'!$G$14)</f>
        <v>0</v>
      </c>
      <c r="AB9" s="25">
        <f>IF('Original Bid Price'!AB8="","",('Original Bid Price'!AB8+'Price Adjustment'!$E$14)*'Price Adjustment'!$G$14)</f>
        <v>0</v>
      </c>
      <c r="AC9" s="21">
        <f>IF('Original Bid Price'!AC8="","",('Original Bid Price'!AC8+'Price Adjustment'!$E$14)*'Price Adjustment'!$G$14)</f>
        <v>0</v>
      </c>
      <c r="AD9" s="21">
        <f>IF('Original Bid Price'!AD8="","",('Original Bid Price'!AD8+'Price Adjustment'!$E$14)*'Price Adjustment'!$G$14)</f>
      </c>
      <c r="AE9" s="21">
        <f>IF('Original Bid Price'!AE8="","",('Original Bid Price'!AE8+'Price Adjustment'!$E$14)*'Price Adjustment'!$G$14)</f>
      </c>
      <c r="AF9" s="21">
        <f>IF('Original Bid Price'!AF8="","",('Original Bid Price'!AF8+'Price Adjustment'!$E$14)*'Price Adjustment'!$G$14)</f>
      </c>
      <c r="AG9" s="21">
        <f>IF('Original Bid Price'!AG8="","",('Original Bid Price'!AG8+'Price Adjustment'!$E$14)*'Price Adjustment'!$G$14)</f>
        <v>0</v>
      </c>
      <c r="AH9" s="38">
        <f>IF('Original Bid Price'!AH8="","",('Original Bid Price'!AH8+'Price Adjustment'!$E$14)*'Price Adjustment'!$G$14)</f>
      </c>
      <c r="AI9" s="25">
        <f>IF('Original Bid Price'!AI8="","",('Original Bid Price'!AI8+'Price Adjustment'!$E$14)*'Price Adjustment'!$G$14)</f>
        <v>0</v>
      </c>
      <c r="AJ9" s="25">
        <f>IF('Original Bid Price'!AJ8="","",('Original Bid Price'!AJ8+'Price Adjustment'!$E$14)*'Price Adjustment'!$G$14)</f>
        <v>0</v>
      </c>
      <c r="AK9" s="25">
        <f>IF('Original Bid Price'!AK8="","",('Original Bid Price'!AK8+'Price Adjustment'!$E$14)*'Price Adjustment'!$G$14)</f>
        <v>0</v>
      </c>
      <c r="AL9" s="25">
        <f>IF('Original Bid Price'!AL8="","",('Original Bid Price'!AL8+'Price Adjustment'!$E$14)*'Price Adjustment'!$G$14)</f>
        <v>0</v>
      </c>
      <c r="AM9" s="21">
        <f>IF('Original Bid Price'!AM8="","",('Original Bid Price'!AM8+'Price Adjustment'!$E$14)*'Price Adjustment'!$G$14)</f>
        <v>0</v>
      </c>
      <c r="AN9" s="21">
        <f>IF('Original Bid Price'!AN8="","",('Original Bid Price'!AN8+'Price Adjustment'!$E$14)*'Price Adjustment'!$G$14)</f>
        <v>0</v>
      </c>
      <c r="AO9" s="21">
        <f>IF('Original Bid Price'!AO8="","",('Original Bid Price'!AO8+'Price Adjustment'!$E$14)*'Price Adjustment'!$G$14)</f>
        <v>0</v>
      </c>
      <c r="AP9" s="21">
        <f>IF('Original Bid Price'!AP8="","",('Original Bid Price'!AP8+'Price Adjustment'!$E$14)*'Price Adjustment'!$G$14)</f>
        <v>0</v>
      </c>
      <c r="AQ9" s="21">
        <f>IF('Original Bid Price'!AQ8="","",('Original Bid Price'!AQ8+'Price Adjustment'!$E$14)*'Price Adjustment'!$G$14)</f>
        <v>0</v>
      </c>
      <c r="AR9" s="38">
        <f>IF('Original Bid Price'!AR8="","",('Original Bid Price'!AR8+'Price Adjustment'!$E$14)*'Price Adjustment'!$G$14)</f>
        <v>0</v>
      </c>
      <c r="AS9" s="25">
        <f>IF('Original Bid Price'!AS8="","",('Original Bid Price'!AS8+'Price Adjustment'!$E$14)*'Price Adjustment'!$G$14)</f>
        <v>0</v>
      </c>
    </row>
    <row r="10" spans="1:45" s="15" customFormat="1" ht="16.5">
      <c r="A10" s="12"/>
      <c r="B10" s="13">
        <v>2</v>
      </c>
      <c r="C10" s="14" t="s">
        <v>14</v>
      </c>
      <c r="D10" s="25">
        <f>IF('Original Bid Price'!D9="","",('Original Bid Price'!D9+'Price Adjustment'!$E$15)*'Price Adjustment'!$G$15)</f>
        <v>0</v>
      </c>
      <c r="E10" s="25">
        <f>IF('Original Bid Price'!E9="","",('Original Bid Price'!E9+'Price Adjustment'!$E$15)*'Price Adjustment'!$G$15)</f>
        <v>0</v>
      </c>
      <c r="F10" s="25">
        <f>IF('Original Bid Price'!F9="","",('Original Bid Price'!F9+'Price Adjustment'!$E$15)*'Price Adjustment'!$G$15)</f>
        <v>0</v>
      </c>
      <c r="G10" s="25">
        <f>IF('Original Bid Price'!G9="","",('Original Bid Price'!G9+'Price Adjustment'!$E$15)*'Price Adjustment'!$G$15)</f>
        <v>0</v>
      </c>
      <c r="H10" s="21">
        <f>IF('Original Bid Price'!H9="","",('Original Bid Price'!H9+'Price Adjustment'!$E$15)*'Price Adjustment'!$G$15)</f>
        <v>0</v>
      </c>
      <c r="I10" s="21">
        <f>IF('Original Bid Price'!I9="","",('Original Bid Price'!I9+'Price Adjustment'!$E$15)*'Price Adjustment'!$G$15)</f>
        <v>0</v>
      </c>
      <c r="J10" s="21">
        <f>IF('Original Bid Price'!J9="","",('Original Bid Price'!J9+'Price Adjustment'!$E$15)*'Price Adjustment'!$G$15)</f>
        <v>0</v>
      </c>
      <c r="K10" s="38">
        <f>IF('Original Bid Price'!K9="","",('Original Bid Price'!K9+'Price Adjustment'!$E$15)*'Price Adjustment'!$G$15)</f>
        <v>0</v>
      </c>
      <c r="L10" s="25">
        <f>IF('Original Bid Price'!L9="","",('Original Bid Price'!L9+'Price Adjustment'!$E$15)*'Price Adjustment'!$G$15)</f>
        <v>0</v>
      </c>
      <c r="M10" s="25">
        <f>IF('Original Bid Price'!M9="","",('Original Bid Price'!M9+'Price Adjustment'!$E$15)*'Price Adjustment'!$G$15)</f>
        <v>0</v>
      </c>
      <c r="N10" s="38">
        <f>IF('Original Bid Price'!N9="","",('Original Bid Price'!N9+'Price Adjustment'!$E$15)*'Price Adjustment'!$G$15)</f>
        <v>0</v>
      </c>
      <c r="O10" s="25">
        <f>IF('Original Bid Price'!O9="","",('Original Bid Price'!O9+'Price Adjustment'!$E$15)*'Price Adjustment'!$G$15)</f>
        <v>0</v>
      </c>
      <c r="P10" s="25">
        <f>IF('Original Bid Price'!P9="","",('Original Bid Price'!P9+'Price Adjustment'!$E$15)*'Price Adjustment'!$G$15)</f>
      </c>
      <c r="Q10" s="25">
        <f>IF('Original Bid Price'!Q9="","",('Original Bid Price'!Q9+'Price Adjustment'!$E$15)*'Price Adjustment'!$G$15)</f>
        <v>0</v>
      </c>
      <c r="R10" s="25">
        <f>IF('Original Bid Price'!R9="","",('Original Bid Price'!R9+'Price Adjustment'!$E$15)*'Price Adjustment'!$G$15)</f>
        <v>0</v>
      </c>
      <c r="S10" s="25">
        <f>IF('Original Bid Price'!S9="","",('Original Bid Price'!S9+'Price Adjustment'!$E$15)*'Price Adjustment'!$G$15)</f>
        <v>0</v>
      </c>
      <c r="T10" s="25">
        <f>IF('Original Bid Price'!T9="","",('Original Bid Price'!T9+'Price Adjustment'!$E$15)*'Price Adjustment'!$G$15)</f>
      </c>
      <c r="U10" s="25">
        <f>IF('Original Bid Price'!U9="","",('Original Bid Price'!U9+'Price Adjustment'!$E$15)*'Price Adjustment'!$G$15)</f>
        <v>0</v>
      </c>
      <c r="V10" s="38">
        <f>IF('Original Bid Price'!V9="","",('Original Bid Price'!V9+'Price Adjustment'!$E$15)*'Price Adjustment'!$G$15)</f>
        <v>0</v>
      </c>
      <c r="W10" s="25">
        <f>IF('Original Bid Price'!W9="","",('Original Bid Price'!W9+'Price Adjustment'!$E$15)*'Price Adjustment'!$G$15)</f>
        <v>0</v>
      </c>
      <c r="X10" s="21">
        <f>IF('Original Bid Price'!X9="","",('Original Bid Price'!X9+'Price Adjustment'!$E$15)*'Price Adjustment'!$G$15)</f>
        <v>0</v>
      </c>
      <c r="Y10" s="21">
        <f>IF('Original Bid Price'!Y9="","",('Original Bid Price'!Y9+'Price Adjustment'!$E$15)*'Price Adjustment'!$G$15)</f>
        <v>0</v>
      </c>
      <c r="Z10" s="38">
        <f>IF('Original Bid Price'!Z9="","",('Original Bid Price'!Z9+'Price Adjustment'!$E$15)*'Price Adjustment'!$G$15)</f>
        <v>0</v>
      </c>
      <c r="AA10" s="25">
        <f>IF('Original Bid Price'!AA9="","",('Original Bid Price'!AA9+'Price Adjustment'!$E$15)*'Price Adjustment'!$G$15)</f>
        <v>0</v>
      </c>
      <c r="AB10" s="25">
        <f>IF('Original Bid Price'!AB9="","",('Original Bid Price'!AB9+'Price Adjustment'!$E$15)*'Price Adjustment'!$G$15)</f>
      </c>
      <c r="AC10" s="21">
        <f>IF('Original Bid Price'!AC9="","",('Original Bid Price'!AC9+'Price Adjustment'!$E$15)*'Price Adjustment'!$G$15)</f>
      </c>
      <c r="AD10" s="21">
        <f>IF('Original Bid Price'!AD9="","",('Original Bid Price'!AD9+'Price Adjustment'!$E$15)*'Price Adjustment'!$G$15)</f>
      </c>
      <c r="AE10" s="21">
        <f>IF('Original Bid Price'!AE9="","",('Original Bid Price'!AE9+'Price Adjustment'!$E$15)*'Price Adjustment'!$G$15)</f>
      </c>
      <c r="AF10" s="21">
        <f>IF('Original Bid Price'!AF9="","",('Original Bid Price'!AF9+'Price Adjustment'!$E$15)*'Price Adjustment'!$G$15)</f>
      </c>
      <c r="AG10" s="21">
        <f>IF('Original Bid Price'!AG9="","",('Original Bid Price'!AG9+'Price Adjustment'!$E$15)*'Price Adjustment'!$G$15)</f>
      </c>
      <c r="AH10" s="38">
        <f>IF('Original Bid Price'!AH9="","",('Original Bid Price'!AH9+'Price Adjustment'!$E$15)*'Price Adjustment'!$G$15)</f>
      </c>
      <c r="AI10" s="25">
        <f>IF('Original Bid Price'!AI9="","",('Original Bid Price'!AI9+'Price Adjustment'!$E$15)*'Price Adjustment'!$G$15)</f>
        <v>0</v>
      </c>
      <c r="AJ10" s="25">
        <f>IF('Original Bid Price'!AJ9="","",('Original Bid Price'!AJ9+'Price Adjustment'!$E$15)*'Price Adjustment'!$G$15)</f>
        <v>0</v>
      </c>
      <c r="AK10" s="25">
        <f>IF('Original Bid Price'!AK9="","",('Original Bid Price'!AK9+'Price Adjustment'!$E$15)*'Price Adjustment'!$G$15)</f>
        <v>0</v>
      </c>
      <c r="AL10" s="25">
        <f>IF('Original Bid Price'!AL9="","",('Original Bid Price'!AL9+'Price Adjustment'!$E$15)*'Price Adjustment'!$G$15)</f>
        <v>0</v>
      </c>
      <c r="AM10" s="21">
        <f>IF('Original Bid Price'!AM9="","",('Original Bid Price'!AM9+'Price Adjustment'!$E$15)*'Price Adjustment'!$G$15)</f>
        <v>0</v>
      </c>
      <c r="AN10" s="21">
        <f>IF('Original Bid Price'!AN9="","",('Original Bid Price'!AN9+'Price Adjustment'!$E$15)*'Price Adjustment'!$G$15)</f>
        <v>0</v>
      </c>
      <c r="AO10" s="21">
        <f>IF('Original Bid Price'!AO9="","",('Original Bid Price'!AO9+'Price Adjustment'!$E$15)*'Price Adjustment'!$G$15)</f>
        <v>0</v>
      </c>
      <c r="AP10" s="21">
        <f>IF('Original Bid Price'!AP9="","",('Original Bid Price'!AP9+'Price Adjustment'!$E$15)*'Price Adjustment'!$G$15)</f>
        <v>0</v>
      </c>
      <c r="AQ10" s="21">
        <f>IF('Original Bid Price'!AQ9="","",('Original Bid Price'!AQ9+'Price Adjustment'!$E$15)*'Price Adjustment'!$G$15)</f>
        <v>0</v>
      </c>
      <c r="AR10" s="38">
        <f>IF('Original Bid Price'!AR9="","",('Original Bid Price'!AR9+'Price Adjustment'!$E$15)*'Price Adjustment'!$G$15)</f>
        <v>0</v>
      </c>
      <c r="AS10" s="25">
        <f>IF('Original Bid Price'!AS9="","",('Original Bid Price'!AS9+'Price Adjustment'!$E$15)*'Price Adjustment'!$G$15)</f>
        <v>0</v>
      </c>
    </row>
    <row r="11" spans="1:45" s="15" customFormat="1" ht="16.5">
      <c r="A11" s="12"/>
      <c r="B11" s="13">
        <v>3</v>
      </c>
      <c r="C11" s="14" t="s">
        <v>15</v>
      </c>
      <c r="D11" s="25">
        <f>IF('Original Bid Price'!D10="","",('Original Bid Price'!D10+'Price Adjustment'!$E$16)*'Price Adjustment'!$G$16)</f>
        <v>0</v>
      </c>
      <c r="E11" s="25">
        <f>IF('Original Bid Price'!E10="","",('Original Bid Price'!E10+'Price Adjustment'!$E$16)*'Price Adjustment'!$G$16)</f>
        <v>0</v>
      </c>
      <c r="F11" s="25">
        <f>IF('Original Bid Price'!F10="","",('Original Bid Price'!F10+'Price Adjustment'!$E$16)*'Price Adjustment'!$G$16)</f>
        <v>0</v>
      </c>
      <c r="G11" s="25">
        <f>IF('Original Bid Price'!G10="","",('Original Bid Price'!G10+'Price Adjustment'!$E$16)*'Price Adjustment'!$G$16)</f>
        <v>0</v>
      </c>
      <c r="H11" s="21">
        <f>IF('Original Bid Price'!H10="","",('Original Bid Price'!H10+'Price Adjustment'!$E$16)*'Price Adjustment'!$G$16)</f>
        <v>0</v>
      </c>
      <c r="I11" s="21">
        <f>IF('Original Bid Price'!I10="","",('Original Bid Price'!I10+'Price Adjustment'!$E$16)*'Price Adjustment'!$G$16)</f>
        <v>0</v>
      </c>
      <c r="J11" s="21">
        <f>IF('Original Bid Price'!J10="","",('Original Bid Price'!J10+'Price Adjustment'!$E$16)*'Price Adjustment'!$G$16)</f>
        <v>0</v>
      </c>
      <c r="K11" s="38">
        <f>IF('Original Bid Price'!K10="","",('Original Bid Price'!K10+'Price Adjustment'!$E$16)*'Price Adjustment'!$G$16)</f>
        <v>0</v>
      </c>
      <c r="L11" s="25">
        <f>IF('Original Bid Price'!L10="","",('Original Bid Price'!L10+'Price Adjustment'!$E$16)*'Price Adjustment'!$G$16)</f>
        <v>0</v>
      </c>
      <c r="M11" s="25">
        <f>IF('Original Bid Price'!M10="","",('Original Bid Price'!M10+'Price Adjustment'!$E$16)*'Price Adjustment'!$G$16)</f>
        <v>0</v>
      </c>
      <c r="N11" s="38">
        <f>IF('Original Bid Price'!N10="","",('Original Bid Price'!N10+'Price Adjustment'!$E$16)*'Price Adjustment'!$G$16)</f>
        <v>0</v>
      </c>
      <c r="O11" s="25">
        <f>IF('Original Bid Price'!O10="","",('Original Bid Price'!O10+'Price Adjustment'!$E$16)*'Price Adjustment'!$G$16)</f>
        <v>0</v>
      </c>
      <c r="P11" s="25">
        <f>IF('Original Bid Price'!P10="","",('Original Bid Price'!P10+'Price Adjustment'!$E$16)*'Price Adjustment'!$G$16)</f>
      </c>
      <c r="Q11" s="25">
        <f>IF('Original Bid Price'!Q10="","",('Original Bid Price'!Q10+'Price Adjustment'!$E$16)*'Price Adjustment'!$G$16)</f>
        <v>0</v>
      </c>
      <c r="R11" s="25">
        <f>IF('Original Bid Price'!R10="","",('Original Bid Price'!R10+'Price Adjustment'!$E$16)*'Price Adjustment'!$G$16)</f>
      </c>
      <c r="S11" s="25">
        <f>IF('Original Bid Price'!S10="","",('Original Bid Price'!S10+'Price Adjustment'!$E$16)*'Price Adjustment'!$G$16)</f>
        <v>0</v>
      </c>
      <c r="T11" s="25">
        <f>IF('Original Bid Price'!T10="","",('Original Bid Price'!T10+'Price Adjustment'!$E$16)*'Price Adjustment'!$G$16)</f>
      </c>
      <c r="U11" s="25">
        <f>IF('Original Bid Price'!U10="","",('Original Bid Price'!U10+'Price Adjustment'!$E$16)*'Price Adjustment'!$G$16)</f>
        <v>0</v>
      </c>
      <c r="V11" s="38">
        <f>IF('Original Bid Price'!V10="","",('Original Bid Price'!V10+'Price Adjustment'!$E$16)*'Price Adjustment'!$G$16)</f>
        <v>0</v>
      </c>
      <c r="W11" s="25">
        <f>IF('Original Bid Price'!W10="","",('Original Bid Price'!W10+'Price Adjustment'!$E$16)*'Price Adjustment'!$G$16)</f>
        <v>0</v>
      </c>
      <c r="X11" s="21">
        <f>IF('Original Bid Price'!X10="","",('Original Bid Price'!X10+'Price Adjustment'!$E$16)*'Price Adjustment'!$G$16)</f>
        <v>0</v>
      </c>
      <c r="Y11" s="21">
        <f>IF('Original Bid Price'!Y10="","",('Original Bid Price'!Y10+'Price Adjustment'!$E$16)*'Price Adjustment'!$G$16)</f>
        <v>0</v>
      </c>
      <c r="Z11" s="38">
        <f>IF('Original Bid Price'!Z10="","",('Original Bid Price'!Z10+'Price Adjustment'!$E$16)*'Price Adjustment'!$G$16)</f>
        <v>0</v>
      </c>
      <c r="AA11" s="25">
        <f>IF('Original Bid Price'!AA10="","",('Original Bid Price'!AA10+'Price Adjustment'!$E$16)*'Price Adjustment'!$G$16)</f>
        <v>0</v>
      </c>
      <c r="AB11" s="25">
        <f>IF('Original Bid Price'!AB10="","",('Original Bid Price'!AB10+'Price Adjustment'!$E$16)*'Price Adjustment'!$G$16)</f>
        <v>0</v>
      </c>
      <c r="AC11" s="21">
        <f>IF('Original Bid Price'!AC10="","",('Original Bid Price'!AC10+'Price Adjustment'!$E$16)*'Price Adjustment'!$G$16)</f>
        <v>0</v>
      </c>
      <c r="AD11" s="21">
        <f>IF('Original Bid Price'!AD10="","",('Original Bid Price'!AD10+'Price Adjustment'!$E$16)*'Price Adjustment'!$G$16)</f>
      </c>
      <c r="AE11" s="21">
        <f>IF('Original Bid Price'!AE10="","",('Original Bid Price'!AE10+'Price Adjustment'!$E$16)*'Price Adjustment'!$G$16)</f>
      </c>
      <c r="AF11" s="21">
        <f>IF('Original Bid Price'!AF10="","",('Original Bid Price'!AF10+'Price Adjustment'!$E$16)*'Price Adjustment'!$G$16)</f>
      </c>
      <c r="AG11" s="21">
        <f>IF('Original Bid Price'!AG10="","",('Original Bid Price'!AG10+'Price Adjustment'!$E$16)*'Price Adjustment'!$G$16)</f>
        <v>0</v>
      </c>
      <c r="AH11" s="38">
        <f>IF('Original Bid Price'!AH10="","",('Original Bid Price'!AH10+'Price Adjustment'!$E$16)*'Price Adjustment'!$G$16)</f>
      </c>
      <c r="AI11" s="25">
        <f>IF('Original Bid Price'!AI10="","",('Original Bid Price'!AI10+'Price Adjustment'!$E$16)*'Price Adjustment'!$G$16)</f>
        <v>0</v>
      </c>
      <c r="AJ11" s="25">
        <f>IF('Original Bid Price'!AJ10="","",('Original Bid Price'!AJ10+'Price Adjustment'!$E$16)*'Price Adjustment'!$G$16)</f>
        <v>0</v>
      </c>
      <c r="AK11" s="25">
        <f>IF('Original Bid Price'!AK10="","",('Original Bid Price'!AK10+'Price Adjustment'!$E$16)*'Price Adjustment'!$G$16)</f>
        <v>0</v>
      </c>
      <c r="AL11" s="25">
        <f>IF('Original Bid Price'!AL10="","",('Original Bid Price'!AL10+'Price Adjustment'!$E$16)*'Price Adjustment'!$G$16)</f>
        <v>0</v>
      </c>
      <c r="AM11" s="21">
        <f>IF('Original Bid Price'!AM10="","",('Original Bid Price'!AM10+'Price Adjustment'!$E$16)*'Price Adjustment'!$G$16)</f>
        <v>0</v>
      </c>
      <c r="AN11" s="21">
        <f>IF('Original Bid Price'!AN10="","",('Original Bid Price'!AN10+'Price Adjustment'!$E$16)*'Price Adjustment'!$G$16)</f>
        <v>0</v>
      </c>
      <c r="AO11" s="21">
        <f>IF('Original Bid Price'!AO10="","",('Original Bid Price'!AO10+'Price Adjustment'!$E$16)*'Price Adjustment'!$G$16)</f>
        <v>0</v>
      </c>
      <c r="AP11" s="21">
        <f>IF('Original Bid Price'!AP10="","",('Original Bid Price'!AP10+'Price Adjustment'!$E$16)*'Price Adjustment'!$G$16)</f>
        <v>0</v>
      </c>
      <c r="AQ11" s="21">
        <f>IF('Original Bid Price'!AQ10="","",('Original Bid Price'!AQ10+'Price Adjustment'!$E$16)*'Price Adjustment'!$G$16)</f>
        <v>0</v>
      </c>
      <c r="AR11" s="38">
        <f>IF('Original Bid Price'!AR10="","",('Original Bid Price'!AR10+'Price Adjustment'!$E$16)*'Price Adjustment'!$G$16)</f>
        <v>0</v>
      </c>
      <c r="AS11" s="25">
        <f>IF('Original Bid Price'!AS10="","",('Original Bid Price'!AS10+'Price Adjustment'!$E$16)*'Price Adjustment'!$G$16)</f>
      </c>
    </row>
    <row r="12" spans="1:45" s="15" customFormat="1" ht="16.5">
      <c r="A12" s="12"/>
      <c r="B12" s="13">
        <v>4</v>
      </c>
      <c r="C12" s="14" t="s">
        <v>16</v>
      </c>
      <c r="D12" s="25">
        <f>IF('Original Bid Price'!D11="","",('Original Bid Price'!D11+'Price Adjustment'!$E$17)*'Price Adjustment'!$G$17)</f>
        <v>0</v>
      </c>
      <c r="E12" s="25">
        <f>IF('Original Bid Price'!E11="","",('Original Bid Price'!E11+'Price Adjustment'!$E$17)*'Price Adjustment'!$G$17)</f>
        <v>0</v>
      </c>
      <c r="F12" s="25">
        <f>IF('Original Bid Price'!F11="","",('Original Bid Price'!F11+'Price Adjustment'!$E$17)*'Price Adjustment'!$G$17)</f>
        <v>0</v>
      </c>
      <c r="G12" s="25">
        <f>IF('Original Bid Price'!G11="","",('Original Bid Price'!G11+'Price Adjustment'!$E$17)*'Price Adjustment'!$G$17)</f>
        <v>0</v>
      </c>
      <c r="H12" s="21">
        <f>IF('Original Bid Price'!H11="","",('Original Bid Price'!H11+'Price Adjustment'!$E$17)*'Price Adjustment'!$G$17)</f>
        <v>0</v>
      </c>
      <c r="I12" s="21">
        <f>IF('Original Bid Price'!I11="","",('Original Bid Price'!I11+'Price Adjustment'!$E$17)*'Price Adjustment'!$G$17)</f>
        <v>0</v>
      </c>
      <c r="J12" s="21">
        <f>IF('Original Bid Price'!J11="","",('Original Bid Price'!J11+'Price Adjustment'!$E$17)*'Price Adjustment'!$G$17)</f>
        <v>0</v>
      </c>
      <c r="K12" s="38">
        <f>IF('Original Bid Price'!K11="","",('Original Bid Price'!K11+'Price Adjustment'!$E$17)*'Price Adjustment'!$G$17)</f>
        <v>0</v>
      </c>
      <c r="L12" s="25">
        <f>IF('Original Bid Price'!L11="","",('Original Bid Price'!L11+'Price Adjustment'!$E$17)*'Price Adjustment'!$G$17)</f>
        <v>0</v>
      </c>
      <c r="M12" s="25">
        <f>IF('Original Bid Price'!M11="","",('Original Bid Price'!M11+'Price Adjustment'!$E$17)*'Price Adjustment'!$G$17)</f>
        <v>0</v>
      </c>
      <c r="N12" s="38">
        <f>IF('Original Bid Price'!N11="","",('Original Bid Price'!N11+'Price Adjustment'!$E$17)*'Price Adjustment'!$G$17)</f>
      </c>
      <c r="O12" s="25">
        <f>IF('Original Bid Price'!O11="","",('Original Bid Price'!O11+'Price Adjustment'!$E$17)*'Price Adjustment'!$G$17)</f>
        <v>0</v>
      </c>
      <c r="P12" s="25">
        <f>IF('Original Bid Price'!P11="","",('Original Bid Price'!P11+'Price Adjustment'!$E$17)*'Price Adjustment'!$G$17)</f>
        <v>0</v>
      </c>
      <c r="Q12" s="25">
        <f>IF('Original Bid Price'!Q11="","",('Original Bid Price'!Q11+'Price Adjustment'!$E$17)*'Price Adjustment'!$G$17)</f>
        <v>0</v>
      </c>
      <c r="R12" s="25">
        <f>IF('Original Bid Price'!R11="","",('Original Bid Price'!R11+'Price Adjustment'!$E$17)*'Price Adjustment'!$G$17)</f>
        <v>0</v>
      </c>
      <c r="S12" s="25">
        <f>IF('Original Bid Price'!S11="","",('Original Bid Price'!S11+'Price Adjustment'!$E$17)*'Price Adjustment'!$G$17)</f>
        <v>0</v>
      </c>
      <c r="T12" s="25">
        <f>IF('Original Bid Price'!T11="","",('Original Bid Price'!T11+'Price Adjustment'!$E$17)*'Price Adjustment'!$G$17)</f>
      </c>
      <c r="U12" s="25">
        <f>IF('Original Bid Price'!U11="","",('Original Bid Price'!U11+'Price Adjustment'!$E$17)*'Price Adjustment'!$G$17)</f>
        <v>0</v>
      </c>
      <c r="V12" s="38">
        <f>IF('Original Bid Price'!V11="","",('Original Bid Price'!V11+'Price Adjustment'!$E$17)*'Price Adjustment'!$G$17)</f>
        <v>0</v>
      </c>
      <c r="W12" s="25">
        <f>IF('Original Bid Price'!W11="","",('Original Bid Price'!W11+'Price Adjustment'!$E$17)*'Price Adjustment'!$G$17)</f>
        <v>0</v>
      </c>
      <c r="X12" s="21">
        <f>IF('Original Bid Price'!X11="","",('Original Bid Price'!X11+'Price Adjustment'!$E$17)*'Price Adjustment'!$G$17)</f>
        <v>0</v>
      </c>
      <c r="Y12" s="21">
        <f>IF('Original Bid Price'!Y11="","",('Original Bid Price'!Y11+'Price Adjustment'!$E$17)*'Price Adjustment'!$G$17)</f>
        <v>0</v>
      </c>
      <c r="Z12" s="38">
        <f>IF('Original Bid Price'!Z11="","",('Original Bid Price'!Z11+'Price Adjustment'!$E$17)*'Price Adjustment'!$G$17)</f>
        <v>0</v>
      </c>
      <c r="AA12" s="25">
        <f>IF('Original Bid Price'!AA11="","",('Original Bid Price'!AA11+'Price Adjustment'!$E$17)*'Price Adjustment'!$G$17)</f>
        <v>0</v>
      </c>
      <c r="AB12" s="25">
        <f>IF('Original Bid Price'!AB11="","",('Original Bid Price'!AB11+'Price Adjustment'!$E$17)*'Price Adjustment'!$G$17)</f>
        <v>0</v>
      </c>
      <c r="AC12" s="21">
        <f>IF('Original Bid Price'!AC11="","",('Original Bid Price'!AC11+'Price Adjustment'!$E$17)*'Price Adjustment'!$G$17)</f>
        <v>0</v>
      </c>
      <c r="AD12" s="21">
        <f>IF('Original Bid Price'!AD11="","",('Original Bid Price'!AD11+'Price Adjustment'!$E$17)*'Price Adjustment'!$G$17)</f>
        <v>0</v>
      </c>
      <c r="AE12" s="21">
        <f>IF('Original Bid Price'!AE11="","",('Original Bid Price'!AE11+'Price Adjustment'!$E$17)*'Price Adjustment'!$G$17)</f>
        <v>0</v>
      </c>
      <c r="AF12" s="21">
        <f>IF('Original Bid Price'!AF11="","",('Original Bid Price'!AF11+'Price Adjustment'!$E$17)*'Price Adjustment'!$G$17)</f>
      </c>
      <c r="AG12" s="21">
        <f>IF('Original Bid Price'!AG11="","",('Original Bid Price'!AG11+'Price Adjustment'!$E$17)*'Price Adjustment'!$G$17)</f>
      </c>
      <c r="AH12" s="38">
        <f>IF('Original Bid Price'!AH11="","",('Original Bid Price'!AH11+'Price Adjustment'!$E$17)*'Price Adjustment'!$G$17)</f>
      </c>
      <c r="AI12" s="25">
        <f>IF('Original Bid Price'!AI11="","",('Original Bid Price'!AI11+'Price Adjustment'!$E$17)*'Price Adjustment'!$G$17)</f>
        <v>0</v>
      </c>
      <c r="AJ12" s="25">
        <f>IF('Original Bid Price'!AJ11="","",('Original Bid Price'!AJ11+'Price Adjustment'!$E$17)*'Price Adjustment'!$G$17)</f>
        <v>0</v>
      </c>
      <c r="AK12" s="25">
        <f>IF('Original Bid Price'!AK11="","",('Original Bid Price'!AK11+'Price Adjustment'!$E$17)*'Price Adjustment'!$G$17)</f>
        <v>0</v>
      </c>
      <c r="AL12" s="25">
        <f>IF('Original Bid Price'!AL11="","",('Original Bid Price'!AL11+'Price Adjustment'!$E$17)*'Price Adjustment'!$G$17)</f>
        <v>0</v>
      </c>
      <c r="AM12" s="21">
        <f>IF('Original Bid Price'!AM11="","",('Original Bid Price'!AM11+'Price Adjustment'!$E$17)*'Price Adjustment'!$G$17)</f>
        <v>0</v>
      </c>
      <c r="AN12" s="21">
        <f>IF('Original Bid Price'!AN11="","",('Original Bid Price'!AN11+'Price Adjustment'!$E$17)*'Price Adjustment'!$G$17)</f>
        <v>0</v>
      </c>
      <c r="AO12" s="21">
        <f>IF('Original Bid Price'!AO11="","",('Original Bid Price'!AO11+'Price Adjustment'!$E$17)*'Price Adjustment'!$G$17)</f>
        <v>0</v>
      </c>
      <c r="AP12" s="21">
        <f>IF('Original Bid Price'!AP11="","",('Original Bid Price'!AP11+'Price Adjustment'!$E$17)*'Price Adjustment'!$G$17)</f>
        <v>0</v>
      </c>
      <c r="AQ12" s="21">
        <f>IF('Original Bid Price'!AQ11="","",('Original Bid Price'!AQ11+'Price Adjustment'!$E$17)*'Price Adjustment'!$G$17)</f>
        <v>0</v>
      </c>
      <c r="AR12" s="38">
        <f>IF('Original Bid Price'!AR11="","",('Original Bid Price'!AR11+'Price Adjustment'!$E$17)*'Price Adjustment'!$G$17)</f>
        <v>0</v>
      </c>
      <c r="AS12" s="25">
        <f>IF('Original Bid Price'!AS11="","",('Original Bid Price'!AS11+'Price Adjustment'!$E$17)*'Price Adjustment'!$G$17)</f>
      </c>
    </row>
    <row r="13" spans="1:45" s="15" customFormat="1" ht="16.5">
      <c r="A13" s="12"/>
      <c r="B13" s="13">
        <v>5</v>
      </c>
      <c r="C13" s="14" t="s">
        <v>17</v>
      </c>
      <c r="D13" s="25">
        <f>IF('Original Bid Price'!D12="","",('Original Bid Price'!D12+'Price Adjustment'!$E$18)*'Price Adjustment'!$G$18)</f>
        <v>0</v>
      </c>
      <c r="E13" s="25">
        <f>IF('Original Bid Price'!E12="","",('Original Bid Price'!E12+'Price Adjustment'!$E$18)*'Price Adjustment'!$G$18)</f>
        <v>0</v>
      </c>
      <c r="F13" s="25">
        <f>IF('Original Bid Price'!F12="","",('Original Bid Price'!F12+'Price Adjustment'!$E$18)*'Price Adjustment'!$G$18)</f>
      </c>
      <c r="G13" s="25">
        <f>IF('Original Bid Price'!G12="","",('Original Bid Price'!G12+'Price Adjustment'!$E$18)*'Price Adjustment'!$G$18)</f>
        <v>0</v>
      </c>
      <c r="H13" s="21">
        <f>IF('Original Bid Price'!H12="","",('Original Bid Price'!H12+'Price Adjustment'!$E$18)*'Price Adjustment'!$G$18)</f>
        <v>0</v>
      </c>
      <c r="I13" s="21">
        <f>IF('Original Bid Price'!I12="","",('Original Bid Price'!I12+'Price Adjustment'!$E$18)*'Price Adjustment'!$G$18)</f>
        <v>0</v>
      </c>
      <c r="J13" s="21">
        <f>IF('Original Bid Price'!J12="","",('Original Bid Price'!J12+'Price Adjustment'!$E$18)*'Price Adjustment'!$G$18)</f>
        <v>0</v>
      </c>
      <c r="K13" s="38">
        <f>IF('Original Bid Price'!K12="","",('Original Bid Price'!K12+'Price Adjustment'!$E$18)*'Price Adjustment'!$G$18)</f>
        <v>0</v>
      </c>
      <c r="L13" s="25">
        <f>IF('Original Bid Price'!L12="","",('Original Bid Price'!L12+'Price Adjustment'!$E$18)*'Price Adjustment'!$G$18)</f>
        <v>0</v>
      </c>
      <c r="M13" s="25">
        <f>IF('Original Bid Price'!M12="","",('Original Bid Price'!M12+'Price Adjustment'!$E$18)*'Price Adjustment'!$G$18)</f>
        <v>0</v>
      </c>
      <c r="N13" s="38">
        <f>IF('Original Bid Price'!N12="","",('Original Bid Price'!N12+'Price Adjustment'!$E$18)*'Price Adjustment'!$G$18)</f>
        <v>0</v>
      </c>
      <c r="O13" s="25">
        <f>IF('Original Bid Price'!O12="","",('Original Bid Price'!O12+'Price Adjustment'!$E$18)*'Price Adjustment'!$G$18)</f>
        <v>0</v>
      </c>
      <c r="P13" s="25">
        <f>IF('Original Bid Price'!P12="","",('Original Bid Price'!P12+'Price Adjustment'!$E$18)*'Price Adjustment'!$G$18)</f>
      </c>
      <c r="Q13" s="25">
        <f>IF('Original Bid Price'!Q12="","",('Original Bid Price'!Q12+'Price Adjustment'!$E$18)*'Price Adjustment'!$G$18)</f>
        <v>0</v>
      </c>
      <c r="R13" s="25">
        <f>IF('Original Bid Price'!R12="","",('Original Bid Price'!R12+'Price Adjustment'!$E$18)*'Price Adjustment'!$G$18)</f>
      </c>
      <c r="S13" s="25">
        <f>IF('Original Bid Price'!S12="","",('Original Bid Price'!S12+'Price Adjustment'!$E$18)*'Price Adjustment'!$G$18)</f>
        <v>0</v>
      </c>
      <c r="T13" s="25">
        <f>IF('Original Bid Price'!T12="","",('Original Bid Price'!T12+'Price Adjustment'!$E$18)*'Price Adjustment'!$G$18)</f>
      </c>
      <c r="U13" s="25">
        <f>IF('Original Bid Price'!U12="","",('Original Bid Price'!U12+'Price Adjustment'!$E$18)*'Price Adjustment'!$G$18)</f>
        <v>0</v>
      </c>
      <c r="V13" s="38">
        <f>IF('Original Bid Price'!V12="","",('Original Bid Price'!V12+'Price Adjustment'!$E$18)*'Price Adjustment'!$G$18)</f>
        <v>0</v>
      </c>
      <c r="W13" s="25">
        <f>IF('Original Bid Price'!W12="","",('Original Bid Price'!W12+'Price Adjustment'!$E$18)*'Price Adjustment'!$G$18)</f>
        <v>0</v>
      </c>
      <c r="X13" s="21">
        <f>IF('Original Bid Price'!X12="","",('Original Bid Price'!X12+'Price Adjustment'!$E$18)*'Price Adjustment'!$G$18)</f>
        <v>0</v>
      </c>
      <c r="Y13" s="21">
        <f>IF('Original Bid Price'!Y12="","",('Original Bid Price'!Y12+'Price Adjustment'!$E$18)*'Price Adjustment'!$G$18)</f>
        <v>0</v>
      </c>
      <c r="Z13" s="38">
        <f>IF('Original Bid Price'!Z12="","",('Original Bid Price'!Z12+'Price Adjustment'!$E$18)*'Price Adjustment'!$G$18)</f>
        <v>0</v>
      </c>
      <c r="AA13" s="25">
        <f>IF('Original Bid Price'!AA12="","",('Original Bid Price'!AA12+'Price Adjustment'!$E$18)*'Price Adjustment'!$G$18)</f>
        <v>0</v>
      </c>
      <c r="AB13" s="25">
        <f>IF('Original Bid Price'!AB12="","",('Original Bid Price'!AB12+'Price Adjustment'!$E$18)*'Price Adjustment'!$G$18)</f>
      </c>
      <c r="AC13" s="21">
        <f>IF('Original Bid Price'!AC12="","",('Original Bid Price'!AC12+'Price Adjustment'!$E$18)*'Price Adjustment'!$G$18)</f>
      </c>
      <c r="AD13" s="21">
        <f>IF('Original Bid Price'!AD12="","",('Original Bid Price'!AD12+'Price Adjustment'!$E$18)*'Price Adjustment'!$G$18)</f>
      </c>
      <c r="AE13" s="21">
        <f>IF('Original Bid Price'!AE12="","",('Original Bid Price'!AE12+'Price Adjustment'!$E$18)*'Price Adjustment'!$G$18)</f>
      </c>
      <c r="AF13" s="21">
        <f>IF('Original Bid Price'!AF12="","",('Original Bid Price'!AF12+'Price Adjustment'!$E$18)*'Price Adjustment'!$G$18)</f>
      </c>
      <c r="AG13" s="21">
        <f>IF('Original Bid Price'!AG12="","",('Original Bid Price'!AG12+'Price Adjustment'!$E$18)*'Price Adjustment'!$G$18)</f>
      </c>
      <c r="AH13" s="38">
        <f>IF('Original Bid Price'!AH12="","",('Original Bid Price'!AH12+'Price Adjustment'!$E$18)*'Price Adjustment'!$G$18)</f>
      </c>
      <c r="AI13" s="25">
        <f>IF('Original Bid Price'!AI12="","",('Original Bid Price'!AI12+'Price Adjustment'!$E$18)*'Price Adjustment'!$G$18)</f>
        <v>0</v>
      </c>
      <c r="AJ13" s="25">
        <f>IF('Original Bid Price'!AJ12="","",('Original Bid Price'!AJ12+'Price Adjustment'!$E$18)*'Price Adjustment'!$G$18)</f>
        <v>0</v>
      </c>
      <c r="AK13" s="25">
        <f>IF('Original Bid Price'!AK12="","",('Original Bid Price'!AK12+'Price Adjustment'!$E$18)*'Price Adjustment'!$G$18)</f>
        <v>0</v>
      </c>
      <c r="AL13" s="25">
        <f>IF('Original Bid Price'!AL12="","",('Original Bid Price'!AL12+'Price Adjustment'!$E$18)*'Price Adjustment'!$G$18)</f>
        <v>0</v>
      </c>
      <c r="AM13" s="21">
        <f>IF('Original Bid Price'!AM12="","",('Original Bid Price'!AM12+'Price Adjustment'!$E$18)*'Price Adjustment'!$G$18)</f>
        <v>0</v>
      </c>
      <c r="AN13" s="21">
        <f>IF('Original Bid Price'!AN12="","",('Original Bid Price'!AN12+'Price Adjustment'!$E$18)*'Price Adjustment'!$G$18)</f>
        <v>0</v>
      </c>
      <c r="AO13" s="21">
        <f>IF('Original Bid Price'!AO12="","",('Original Bid Price'!AO12+'Price Adjustment'!$E$18)*'Price Adjustment'!$G$18)</f>
        <v>0</v>
      </c>
      <c r="AP13" s="21">
        <f>IF('Original Bid Price'!AP12="","",('Original Bid Price'!AP12+'Price Adjustment'!$E$18)*'Price Adjustment'!$G$18)</f>
        <v>0</v>
      </c>
      <c r="AQ13" s="21">
        <f>IF('Original Bid Price'!AQ12="","",('Original Bid Price'!AQ12+'Price Adjustment'!$E$18)*'Price Adjustment'!$G$18)</f>
        <v>0</v>
      </c>
      <c r="AR13" s="38">
        <f>IF('Original Bid Price'!AR12="","",('Original Bid Price'!AR12+'Price Adjustment'!$E$18)*'Price Adjustment'!$G$18)</f>
        <v>0</v>
      </c>
      <c r="AS13" s="25">
        <f>IF('Original Bid Price'!AS12="","",('Original Bid Price'!AS12+'Price Adjustment'!$E$18)*'Price Adjustment'!$G$18)</f>
      </c>
    </row>
    <row r="14" spans="1:45" s="15" customFormat="1" ht="16.5">
      <c r="A14" s="12"/>
      <c r="B14" s="13">
        <v>6</v>
      </c>
      <c r="C14" s="14" t="s">
        <v>18</v>
      </c>
      <c r="D14" s="25">
        <f>IF('Original Bid Price'!D13="","",('Original Bid Price'!D13+'Price Adjustment'!$E$19)*'Price Adjustment'!$G$19)</f>
        <v>0</v>
      </c>
      <c r="E14" s="25">
        <f>IF('Original Bid Price'!E13="","",('Original Bid Price'!E13+'Price Adjustment'!$E$19)*'Price Adjustment'!$G$19)</f>
        <v>0</v>
      </c>
      <c r="F14" s="25">
        <f>IF('Original Bid Price'!F13="","",('Original Bid Price'!F13+'Price Adjustment'!$E$19)*'Price Adjustment'!$G$19)</f>
      </c>
      <c r="G14" s="25">
        <f>IF('Original Bid Price'!G13="","",('Original Bid Price'!G13+'Price Adjustment'!$E$19)*'Price Adjustment'!$G$19)</f>
        <v>0</v>
      </c>
      <c r="H14" s="21">
        <f>IF('Original Bid Price'!H13="","",('Original Bid Price'!H13+'Price Adjustment'!$E$19)*'Price Adjustment'!$G$19)</f>
        <v>0</v>
      </c>
      <c r="I14" s="21">
        <f>IF('Original Bid Price'!I13="","",('Original Bid Price'!I13+'Price Adjustment'!$E$19)*'Price Adjustment'!$G$19)</f>
        <v>0</v>
      </c>
      <c r="J14" s="21">
        <f>IF('Original Bid Price'!J13="","",('Original Bid Price'!J13+'Price Adjustment'!$E$19)*'Price Adjustment'!$G$19)</f>
        <v>0</v>
      </c>
      <c r="K14" s="38">
        <f>IF('Original Bid Price'!K13="","",('Original Bid Price'!K13+'Price Adjustment'!$E$19)*'Price Adjustment'!$G$19)</f>
        <v>0</v>
      </c>
      <c r="L14" s="25">
        <f>IF('Original Bid Price'!L13="","",('Original Bid Price'!L13+'Price Adjustment'!$E$19)*'Price Adjustment'!$G$19)</f>
        <v>0</v>
      </c>
      <c r="M14" s="25">
        <f>IF('Original Bid Price'!M13="","",('Original Bid Price'!M13+'Price Adjustment'!$E$19)*'Price Adjustment'!$G$19)</f>
      </c>
      <c r="N14" s="38">
        <f>IF('Original Bid Price'!N13="","",('Original Bid Price'!N13+'Price Adjustment'!$E$19)*'Price Adjustment'!$G$19)</f>
      </c>
      <c r="O14" s="25">
        <f>IF('Original Bid Price'!O13="","",('Original Bid Price'!O13+'Price Adjustment'!$E$19)*'Price Adjustment'!$G$19)</f>
        <v>0</v>
      </c>
      <c r="P14" s="25">
        <f>IF('Original Bid Price'!P13="","",('Original Bid Price'!P13+'Price Adjustment'!$E$19)*'Price Adjustment'!$G$19)</f>
      </c>
      <c r="Q14" s="25">
        <f>IF('Original Bid Price'!Q13="","",('Original Bid Price'!Q13+'Price Adjustment'!$E$19)*'Price Adjustment'!$G$19)</f>
        <v>0</v>
      </c>
      <c r="R14" s="25">
        <f>IF('Original Bid Price'!R13="","",('Original Bid Price'!R13+'Price Adjustment'!$E$19)*'Price Adjustment'!$G$19)</f>
        <v>0</v>
      </c>
      <c r="S14" s="25">
        <f>IF('Original Bid Price'!S13="","",('Original Bid Price'!S13+'Price Adjustment'!$E$19)*'Price Adjustment'!$G$19)</f>
        <v>0</v>
      </c>
      <c r="T14" s="25">
        <f>IF('Original Bid Price'!T13="","",('Original Bid Price'!T13+'Price Adjustment'!$E$19)*'Price Adjustment'!$G$19)</f>
      </c>
      <c r="U14" s="25">
        <f>IF('Original Bid Price'!U13="","",('Original Bid Price'!U13+'Price Adjustment'!$E$19)*'Price Adjustment'!$G$19)</f>
        <v>0</v>
      </c>
      <c r="V14" s="38">
        <f>IF('Original Bid Price'!V13="","",('Original Bid Price'!V13+'Price Adjustment'!$E$19)*'Price Adjustment'!$G$19)</f>
        <v>0</v>
      </c>
      <c r="W14" s="25">
        <f>IF('Original Bid Price'!W13="","",('Original Bid Price'!W13+'Price Adjustment'!$E$19)*'Price Adjustment'!$G$19)</f>
        <v>0</v>
      </c>
      <c r="X14" s="21">
        <f>IF('Original Bid Price'!X13="","",('Original Bid Price'!X13+'Price Adjustment'!$E$19)*'Price Adjustment'!$G$19)</f>
        <v>0</v>
      </c>
      <c r="Y14" s="21">
        <f>IF('Original Bid Price'!Y13="","",('Original Bid Price'!Y13+'Price Adjustment'!$E$19)*'Price Adjustment'!$G$19)</f>
        <v>0</v>
      </c>
      <c r="Z14" s="38">
        <f>IF('Original Bid Price'!Z13="","",('Original Bid Price'!Z13+'Price Adjustment'!$E$19)*'Price Adjustment'!$G$19)</f>
        <v>0</v>
      </c>
      <c r="AA14" s="25">
        <f>IF('Original Bid Price'!AA13="","",('Original Bid Price'!AA13+'Price Adjustment'!$E$19)*'Price Adjustment'!$G$19)</f>
        <v>0</v>
      </c>
      <c r="AB14" s="25">
        <f>IF('Original Bid Price'!AB13="","",('Original Bid Price'!AB13+'Price Adjustment'!$E$19)*'Price Adjustment'!$G$19)</f>
        <v>0</v>
      </c>
      <c r="AC14" s="21">
        <f>IF('Original Bid Price'!AC13="","",('Original Bid Price'!AC13+'Price Adjustment'!$E$19)*'Price Adjustment'!$G$19)</f>
        <v>0</v>
      </c>
      <c r="AD14" s="21">
        <f>IF('Original Bid Price'!AD13="","",('Original Bid Price'!AD13+'Price Adjustment'!$E$19)*'Price Adjustment'!$G$19)</f>
        <v>0</v>
      </c>
      <c r="AE14" s="21">
        <f>IF('Original Bid Price'!AE13="","",('Original Bid Price'!AE13+'Price Adjustment'!$E$19)*'Price Adjustment'!$G$19)</f>
        <v>0</v>
      </c>
      <c r="AF14" s="21">
        <f>IF('Original Bid Price'!AF13="","",('Original Bid Price'!AF13+'Price Adjustment'!$E$19)*'Price Adjustment'!$G$19)</f>
      </c>
      <c r="AG14" s="21">
        <f>IF('Original Bid Price'!AG13="","",('Original Bid Price'!AG13+'Price Adjustment'!$E$19)*'Price Adjustment'!$G$19)</f>
      </c>
      <c r="AH14" s="38">
        <f>IF('Original Bid Price'!AH13="","",('Original Bid Price'!AH13+'Price Adjustment'!$E$19)*'Price Adjustment'!$G$19)</f>
      </c>
      <c r="AI14" s="25">
        <f>IF('Original Bid Price'!AI13="","",('Original Bid Price'!AI13+'Price Adjustment'!$E$19)*'Price Adjustment'!$G$19)</f>
      </c>
      <c r="AJ14" s="25">
        <f>IF('Original Bid Price'!AJ13="","",('Original Bid Price'!AJ13+'Price Adjustment'!$E$19)*'Price Adjustment'!$G$19)</f>
        <v>0</v>
      </c>
      <c r="AK14" s="25">
        <f>IF('Original Bid Price'!AK13="","",('Original Bid Price'!AK13+'Price Adjustment'!$E$19)*'Price Adjustment'!$G$19)</f>
        <v>0</v>
      </c>
      <c r="AL14" s="25">
        <f>IF('Original Bid Price'!AL13="","",('Original Bid Price'!AL13+'Price Adjustment'!$E$19)*'Price Adjustment'!$G$19)</f>
        <v>0</v>
      </c>
      <c r="AM14" s="21">
        <f>IF('Original Bid Price'!AM13="","",('Original Bid Price'!AM13+'Price Adjustment'!$E$19)*'Price Adjustment'!$G$19)</f>
        <v>0</v>
      </c>
      <c r="AN14" s="21">
        <f>IF('Original Bid Price'!AN13="","",('Original Bid Price'!AN13+'Price Adjustment'!$E$19)*'Price Adjustment'!$G$19)</f>
        <v>0</v>
      </c>
      <c r="AO14" s="21">
        <f>IF('Original Bid Price'!AO13="","",('Original Bid Price'!AO13+'Price Adjustment'!$E$19)*'Price Adjustment'!$G$19)</f>
        <v>0</v>
      </c>
      <c r="AP14" s="21">
        <f>IF('Original Bid Price'!AP13="","",('Original Bid Price'!AP13+'Price Adjustment'!$E$19)*'Price Adjustment'!$G$19)</f>
      </c>
      <c r="AQ14" s="21">
        <f>IF('Original Bid Price'!AQ13="","",('Original Bid Price'!AQ13+'Price Adjustment'!$E$19)*'Price Adjustment'!$G$19)</f>
      </c>
      <c r="AR14" s="38">
        <f>IF('Original Bid Price'!AR13="","",('Original Bid Price'!AR13+'Price Adjustment'!$E$19)*'Price Adjustment'!$G$19)</f>
      </c>
      <c r="AS14" s="25">
        <f>IF('Original Bid Price'!AS13="","",('Original Bid Price'!AS13+'Price Adjustment'!$E$19)*'Price Adjustment'!$G$19)</f>
        <v>0</v>
      </c>
    </row>
    <row r="15" spans="1:45" s="15" customFormat="1" ht="16.5">
      <c r="A15" s="12"/>
      <c r="B15" s="13">
        <v>7</v>
      </c>
      <c r="C15" s="14" t="s">
        <v>19</v>
      </c>
      <c r="D15" s="25">
        <f>IF('Original Bid Price'!D14="","",('Original Bid Price'!D14+'Price Adjustment'!$E$20)*'Price Adjustment'!$G$20)</f>
        <v>0</v>
      </c>
      <c r="E15" s="25">
        <f>IF('Original Bid Price'!E14="","",('Original Bid Price'!E14+'Price Adjustment'!$E$20)*'Price Adjustment'!$G$20)</f>
        <v>0</v>
      </c>
      <c r="F15" s="25">
        <f>IF('Original Bid Price'!F14="","",('Original Bid Price'!F14+'Price Adjustment'!$E$20)*'Price Adjustment'!$G$20)</f>
      </c>
      <c r="G15" s="25">
        <f>IF('Original Bid Price'!G14="","",('Original Bid Price'!G14+'Price Adjustment'!$E$20)*'Price Adjustment'!$G$20)</f>
        <v>0</v>
      </c>
      <c r="H15" s="21">
        <f>IF('Original Bid Price'!H14="","",('Original Bid Price'!H14+'Price Adjustment'!$E$20)*'Price Adjustment'!$G$20)</f>
      </c>
      <c r="I15" s="21">
        <f>IF('Original Bid Price'!I14="","",('Original Bid Price'!I14+'Price Adjustment'!$E$20)*'Price Adjustment'!$G$20)</f>
        <v>0</v>
      </c>
      <c r="J15" s="21">
        <f>IF('Original Bid Price'!J14="","",('Original Bid Price'!J14+'Price Adjustment'!$E$20)*'Price Adjustment'!$G$20)</f>
        <v>0</v>
      </c>
      <c r="K15" s="38">
        <f>IF('Original Bid Price'!K14="","",('Original Bid Price'!K14+'Price Adjustment'!$E$20)*'Price Adjustment'!$G$20)</f>
        <v>0</v>
      </c>
      <c r="L15" s="25">
        <f>IF('Original Bid Price'!L14="","",('Original Bid Price'!L14+'Price Adjustment'!$E$20)*'Price Adjustment'!$G$20)</f>
        <v>0</v>
      </c>
      <c r="M15" s="25">
        <f>IF('Original Bid Price'!M14="","",('Original Bid Price'!M14+'Price Adjustment'!$E$20)*'Price Adjustment'!$G$20)</f>
        <v>0</v>
      </c>
      <c r="N15" s="38">
        <f>IF('Original Bid Price'!N14="","",('Original Bid Price'!N14+'Price Adjustment'!$E$20)*'Price Adjustment'!$G$20)</f>
        <v>0</v>
      </c>
      <c r="O15" s="25">
        <f>IF('Original Bid Price'!O14="","",('Original Bid Price'!O14+'Price Adjustment'!$E$20)*'Price Adjustment'!$G$20)</f>
      </c>
      <c r="P15" s="25">
        <f>IF('Original Bid Price'!P14="","",('Original Bid Price'!P14+'Price Adjustment'!$E$20)*'Price Adjustment'!$G$20)</f>
      </c>
      <c r="Q15" s="25">
        <f>IF('Original Bid Price'!Q14="","",('Original Bid Price'!Q14+'Price Adjustment'!$E$20)*'Price Adjustment'!$G$20)</f>
        <v>0</v>
      </c>
      <c r="R15" s="25">
        <f>IF('Original Bid Price'!R14="","",('Original Bid Price'!R14+'Price Adjustment'!$E$20)*'Price Adjustment'!$G$20)</f>
      </c>
      <c r="S15" s="25">
        <f>IF('Original Bid Price'!S14="","",('Original Bid Price'!S14+'Price Adjustment'!$E$20)*'Price Adjustment'!$G$20)</f>
        <v>0</v>
      </c>
      <c r="T15" s="25">
        <f>IF('Original Bid Price'!T14="","",('Original Bid Price'!T14+'Price Adjustment'!$E$20)*'Price Adjustment'!$G$20)</f>
      </c>
      <c r="U15" s="25">
        <f>IF('Original Bid Price'!U14="","",('Original Bid Price'!U14+'Price Adjustment'!$E$20)*'Price Adjustment'!$G$20)</f>
        <v>0</v>
      </c>
      <c r="V15" s="38">
        <f>IF('Original Bid Price'!V14="","",('Original Bid Price'!V14+'Price Adjustment'!$E$20)*'Price Adjustment'!$G$20)</f>
        <v>0</v>
      </c>
      <c r="W15" s="25">
        <f>IF('Original Bid Price'!W14="","",('Original Bid Price'!W14+'Price Adjustment'!$E$20)*'Price Adjustment'!$G$20)</f>
        <v>0</v>
      </c>
      <c r="X15" s="21">
        <f>IF('Original Bid Price'!X14="","",('Original Bid Price'!X14+'Price Adjustment'!$E$20)*'Price Adjustment'!$G$20)</f>
        <v>0</v>
      </c>
      <c r="Y15" s="21">
        <f>IF('Original Bid Price'!Y14="","",('Original Bid Price'!Y14+'Price Adjustment'!$E$20)*'Price Adjustment'!$G$20)</f>
        <v>0</v>
      </c>
      <c r="Z15" s="38">
        <f>IF('Original Bid Price'!Z14="","",('Original Bid Price'!Z14+'Price Adjustment'!$E$20)*'Price Adjustment'!$G$20)</f>
        <v>0</v>
      </c>
      <c r="AA15" s="25">
        <f>IF('Original Bid Price'!AA14="","",('Original Bid Price'!AA14+'Price Adjustment'!$E$20)*'Price Adjustment'!$G$20)</f>
        <v>0</v>
      </c>
      <c r="AB15" s="25">
        <f>IF('Original Bid Price'!AB14="","",('Original Bid Price'!AB14+'Price Adjustment'!$E$20)*'Price Adjustment'!$G$20)</f>
        <v>0</v>
      </c>
      <c r="AC15" s="21">
        <f>IF('Original Bid Price'!AC14="","",('Original Bid Price'!AC14+'Price Adjustment'!$E$20)*'Price Adjustment'!$G$20)</f>
        <v>0</v>
      </c>
      <c r="AD15" s="21">
        <f>IF('Original Bid Price'!AD14="","",('Original Bid Price'!AD14+'Price Adjustment'!$E$20)*'Price Adjustment'!$G$20)</f>
      </c>
      <c r="AE15" s="21">
        <f>IF('Original Bid Price'!AE14="","",('Original Bid Price'!AE14+'Price Adjustment'!$E$20)*'Price Adjustment'!$G$20)</f>
      </c>
      <c r="AF15" s="21">
        <f>IF('Original Bid Price'!AF14="","",('Original Bid Price'!AF14+'Price Adjustment'!$E$20)*'Price Adjustment'!$G$20)</f>
      </c>
      <c r="AG15" s="21">
        <f>IF('Original Bid Price'!AG14="","",('Original Bid Price'!AG14+'Price Adjustment'!$E$20)*'Price Adjustment'!$G$20)</f>
      </c>
      <c r="AH15" s="38">
        <f>IF('Original Bid Price'!AH14="","",('Original Bid Price'!AH14+'Price Adjustment'!$E$20)*'Price Adjustment'!$G$20)</f>
      </c>
      <c r="AI15" s="25">
        <f>IF('Original Bid Price'!AI14="","",('Original Bid Price'!AI14+'Price Adjustment'!$E$20)*'Price Adjustment'!$G$20)</f>
        <v>0</v>
      </c>
      <c r="AJ15" s="25">
        <f>IF('Original Bid Price'!AJ14="","",('Original Bid Price'!AJ14+'Price Adjustment'!$E$20)*'Price Adjustment'!$G$20)</f>
        <v>0</v>
      </c>
      <c r="AK15" s="25">
        <f>IF('Original Bid Price'!AK14="","",('Original Bid Price'!AK14+'Price Adjustment'!$E$20)*'Price Adjustment'!$G$20)</f>
        <v>0</v>
      </c>
      <c r="AL15" s="25">
        <f>IF('Original Bid Price'!AL14="","",('Original Bid Price'!AL14+'Price Adjustment'!$E$20)*'Price Adjustment'!$G$20)</f>
        <v>0</v>
      </c>
      <c r="AM15" s="21">
        <f>IF('Original Bid Price'!AM14="","",('Original Bid Price'!AM14+'Price Adjustment'!$E$20)*'Price Adjustment'!$G$20)</f>
        <v>0</v>
      </c>
      <c r="AN15" s="21">
        <f>IF('Original Bid Price'!AN14="","",('Original Bid Price'!AN14+'Price Adjustment'!$E$20)*'Price Adjustment'!$G$20)</f>
        <v>0</v>
      </c>
      <c r="AO15" s="21">
        <f>IF('Original Bid Price'!AO14="","",('Original Bid Price'!AO14+'Price Adjustment'!$E$20)*'Price Adjustment'!$G$20)</f>
        <v>0</v>
      </c>
      <c r="AP15" s="21">
        <f>IF('Original Bid Price'!AP14="","",('Original Bid Price'!AP14+'Price Adjustment'!$E$20)*'Price Adjustment'!$G$20)</f>
        <v>0</v>
      </c>
      <c r="AQ15" s="21">
        <f>IF('Original Bid Price'!AQ14="","",('Original Bid Price'!AQ14+'Price Adjustment'!$E$20)*'Price Adjustment'!$G$20)</f>
        <v>0</v>
      </c>
      <c r="AR15" s="38">
        <f>IF('Original Bid Price'!AR14="","",('Original Bid Price'!AR14+'Price Adjustment'!$E$20)*'Price Adjustment'!$G$20)</f>
        <v>0</v>
      </c>
      <c r="AS15" s="25">
        <f>IF('Original Bid Price'!AS14="","",('Original Bid Price'!AS14+'Price Adjustment'!$E$20)*'Price Adjustment'!$G$20)</f>
      </c>
    </row>
    <row r="16" spans="1:45" s="15" customFormat="1" ht="16.5">
      <c r="A16" s="12"/>
      <c r="B16" s="13">
        <v>8</v>
      </c>
      <c r="C16" s="14" t="s">
        <v>20</v>
      </c>
      <c r="D16" s="25">
        <f>IF('Original Bid Price'!D15="","",('Original Bid Price'!D15+'Price Adjustment'!$E$21)*'Price Adjustment'!$G$21)</f>
        <v>0</v>
      </c>
      <c r="E16" s="25">
        <f>IF('Original Bid Price'!E15="","",('Original Bid Price'!E15+'Price Adjustment'!$E$21)*'Price Adjustment'!$G$21)</f>
        <v>0</v>
      </c>
      <c r="F16" s="25">
        <f>IF('Original Bid Price'!F15="","",('Original Bid Price'!F15+'Price Adjustment'!$E$21)*'Price Adjustment'!$G$21)</f>
        <v>0</v>
      </c>
      <c r="G16" s="25">
        <f>IF('Original Bid Price'!G15="","",('Original Bid Price'!G15+'Price Adjustment'!$E$21)*'Price Adjustment'!$G$21)</f>
        <v>0</v>
      </c>
      <c r="H16" s="21">
        <f>IF('Original Bid Price'!H15="","",('Original Bid Price'!H15+'Price Adjustment'!$E$21)*'Price Adjustment'!$G$21)</f>
        <v>0</v>
      </c>
      <c r="I16" s="21">
        <f>IF('Original Bid Price'!I15="","",('Original Bid Price'!I15+'Price Adjustment'!$E$21)*'Price Adjustment'!$G$21)</f>
        <v>0</v>
      </c>
      <c r="J16" s="21">
        <f>IF('Original Bid Price'!J15="","",('Original Bid Price'!J15+'Price Adjustment'!$E$21)*'Price Adjustment'!$G$21)</f>
        <v>0</v>
      </c>
      <c r="K16" s="38">
        <f>IF('Original Bid Price'!K15="","",('Original Bid Price'!K15+'Price Adjustment'!$E$21)*'Price Adjustment'!$G$21)</f>
        <v>0</v>
      </c>
      <c r="L16" s="25">
        <f>IF('Original Bid Price'!L15="","",('Original Bid Price'!L15+'Price Adjustment'!$E$21)*'Price Adjustment'!$G$21)</f>
        <v>0</v>
      </c>
      <c r="M16" s="25">
        <f>IF('Original Bid Price'!M15="","",('Original Bid Price'!M15+'Price Adjustment'!$E$21)*'Price Adjustment'!$G$21)</f>
        <v>0</v>
      </c>
      <c r="N16" s="38">
        <f>IF('Original Bid Price'!N15="","",('Original Bid Price'!N15+'Price Adjustment'!$E$21)*'Price Adjustment'!$G$21)</f>
        <v>0</v>
      </c>
      <c r="O16" s="25">
        <f>IF('Original Bid Price'!O15="","",('Original Bid Price'!O15+'Price Adjustment'!$E$21)*'Price Adjustment'!$G$21)</f>
      </c>
      <c r="P16" s="25">
        <f>IF('Original Bid Price'!P15="","",('Original Bid Price'!P15+'Price Adjustment'!$E$21)*'Price Adjustment'!$G$21)</f>
      </c>
      <c r="Q16" s="25">
        <f>IF('Original Bid Price'!Q15="","",('Original Bid Price'!Q15+'Price Adjustment'!$E$21)*'Price Adjustment'!$G$21)</f>
        <v>0</v>
      </c>
      <c r="R16" s="25">
        <f>IF('Original Bid Price'!R15="","",('Original Bid Price'!R15+'Price Adjustment'!$E$21)*'Price Adjustment'!$G$21)</f>
      </c>
      <c r="S16" s="25">
        <f>IF('Original Bid Price'!S15="","",('Original Bid Price'!S15+'Price Adjustment'!$E$21)*'Price Adjustment'!$G$21)</f>
        <v>0</v>
      </c>
      <c r="T16" s="25">
        <f>IF('Original Bid Price'!T15="","",('Original Bid Price'!T15+'Price Adjustment'!$E$21)*'Price Adjustment'!$G$21)</f>
      </c>
      <c r="U16" s="25">
        <f>IF('Original Bid Price'!U15="","",('Original Bid Price'!U15+'Price Adjustment'!$E$21)*'Price Adjustment'!$G$21)</f>
        <v>0</v>
      </c>
      <c r="V16" s="38">
        <f>IF('Original Bid Price'!V15="","",('Original Bid Price'!V15+'Price Adjustment'!$E$21)*'Price Adjustment'!$G$21)</f>
        <v>0</v>
      </c>
      <c r="W16" s="25">
        <f>IF('Original Bid Price'!W15="","",('Original Bid Price'!W15+'Price Adjustment'!$E$21)*'Price Adjustment'!$G$21)</f>
        <v>0</v>
      </c>
      <c r="X16" s="21">
        <f>IF('Original Bid Price'!X15="","",('Original Bid Price'!X15+'Price Adjustment'!$E$21)*'Price Adjustment'!$G$21)</f>
        <v>0</v>
      </c>
      <c r="Y16" s="21">
        <f>IF('Original Bid Price'!Y15="","",('Original Bid Price'!Y15+'Price Adjustment'!$E$21)*'Price Adjustment'!$G$21)</f>
        <v>0</v>
      </c>
      <c r="Z16" s="38">
        <f>IF('Original Bid Price'!Z15="","",('Original Bid Price'!Z15+'Price Adjustment'!$E$21)*'Price Adjustment'!$G$21)</f>
        <v>0</v>
      </c>
      <c r="AA16" s="25">
        <f>IF('Original Bid Price'!AA15="","",('Original Bid Price'!AA15+'Price Adjustment'!$E$21)*'Price Adjustment'!$G$21)</f>
        <v>0</v>
      </c>
      <c r="AB16" s="25">
        <f>IF('Original Bid Price'!AB15="","",('Original Bid Price'!AB15+'Price Adjustment'!$E$21)*'Price Adjustment'!$G$21)</f>
        <v>0</v>
      </c>
      <c r="AC16" s="21">
        <f>IF('Original Bid Price'!AC15="","",('Original Bid Price'!AC15+'Price Adjustment'!$E$21)*'Price Adjustment'!$G$21)</f>
        <v>0</v>
      </c>
      <c r="AD16" s="21">
        <f>IF('Original Bid Price'!AD15="","",('Original Bid Price'!AD15+'Price Adjustment'!$E$21)*'Price Adjustment'!$G$21)</f>
        <v>0</v>
      </c>
      <c r="AE16" s="21">
        <f>IF('Original Bid Price'!AE15="","",('Original Bid Price'!AE15+'Price Adjustment'!$E$21)*'Price Adjustment'!$G$21)</f>
        <v>0</v>
      </c>
      <c r="AF16" s="21">
        <f>IF('Original Bid Price'!AF15="","",('Original Bid Price'!AF15+'Price Adjustment'!$E$21)*'Price Adjustment'!$G$21)</f>
      </c>
      <c r="AG16" s="21">
        <f>IF('Original Bid Price'!AG15="","",('Original Bid Price'!AG15+'Price Adjustment'!$E$21)*'Price Adjustment'!$G$21)</f>
      </c>
      <c r="AH16" s="38">
        <f>IF('Original Bid Price'!AH15="","",('Original Bid Price'!AH15+'Price Adjustment'!$E$21)*'Price Adjustment'!$G$21)</f>
      </c>
      <c r="AI16" s="25">
        <f>IF('Original Bid Price'!AI15="","",('Original Bid Price'!AI15+'Price Adjustment'!$E$21)*'Price Adjustment'!$G$21)</f>
        <v>0</v>
      </c>
      <c r="AJ16" s="25">
        <f>IF('Original Bid Price'!AJ15="","",('Original Bid Price'!AJ15+'Price Adjustment'!$E$21)*'Price Adjustment'!$G$21)</f>
        <v>0</v>
      </c>
      <c r="AK16" s="25">
        <f>IF('Original Bid Price'!AK15="","",('Original Bid Price'!AK15+'Price Adjustment'!$E$21)*'Price Adjustment'!$G$21)</f>
        <v>0</v>
      </c>
      <c r="AL16" s="25">
        <f>IF('Original Bid Price'!AL15="","",('Original Bid Price'!AL15+'Price Adjustment'!$E$21)*'Price Adjustment'!$G$21)</f>
        <v>0</v>
      </c>
      <c r="AM16" s="21">
        <f>IF('Original Bid Price'!AM15="","",('Original Bid Price'!AM15+'Price Adjustment'!$E$21)*'Price Adjustment'!$G$21)</f>
        <v>0</v>
      </c>
      <c r="AN16" s="21">
        <f>IF('Original Bid Price'!AN15="","",('Original Bid Price'!AN15+'Price Adjustment'!$E$21)*'Price Adjustment'!$G$21)</f>
        <v>0</v>
      </c>
      <c r="AO16" s="21">
        <f>IF('Original Bid Price'!AO15="","",('Original Bid Price'!AO15+'Price Adjustment'!$E$21)*'Price Adjustment'!$G$21)</f>
        <v>0</v>
      </c>
      <c r="AP16" s="21">
        <f>IF('Original Bid Price'!AP15="","",('Original Bid Price'!AP15+'Price Adjustment'!$E$21)*'Price Adjustment'!$G$21)</f>
        <v>0</v>
      </c>
      <c r="AQ16" s="21">
        <f>IF('Original Bid Price'!AQ15="","",('Original Bid Price'!AQ15+'Price Adjustment'!$E$21)*'Price Adjustment'!$G$21)</f>
        <v>0</v>
      </c>
      <c r="AR16" s="38">
        <f>IF('Original Bid Price'!AR15="","",('Original Bid Price'!AR15+'Price Adjustment'!$E$21)*'Price Adjustment'!$G$21)</f>
        <v>0</v>
      </c>
      <c r="AS16" s="25">
        <f>IF('Original Bid Price'!AS15="","",('Original Bid Price'!AS15+'Price Adjustment'!$E$21)*'Price Adjustment'!$G$21)</f>
        <v>0</v>
      </c>
    </row>
    <row r="17" spans="1:45" s="15" customFormat="1" ht="16.5">
      <c r="A17" s="12"/>
      <c r="B17" s="13">
        <v>9</v>
      </c>
      <c r="C17" s="14" t="s">
        <v>21</v>
      </c>
      <c r="D17" s="25">
        <f>IF('Original Bid Price'!D16="","",('Original Bid Price'!D16+'Price Adjustment'!$E$22)*'Price Adjustment'!$G$22)</f>
        <v>0</v>
      </c>
      <c r="E17" s="25">
        <f>IF('Original Bid Price'!E16="","",('Original Bid Price'!E16+'Price Adjustment'!$E$22)*'Price Adjustment'!$G$22)</f>
        <v>0</v>
      </c>
      <c r="F17" s="25">
        <f>IF('Original Bid Price'!F16="","",('Original Bid Price'!F16+'Price Adjustment'!$E$22)*'Price Adjustment'!$G$22)</f>
      </c>
      <c r="G17" s="25">
        <f>IF('Original Bid Price'!G16="","",('Original Bid Price'!G16+'Price Adjustment'!$E$22)*'Price Adjustment'!$G$22)</f>
        <v>0</v>
      </c>
      <c r="H17" s="21">
        <f>IF('Original Bid Price'!H16="","",('Original Bid Price'!H16+'Price Adjustment'!$E$22)*'Price Adjustment'!$G$22)</f>
      </c>
      <c r="I17" s="21">
        <f>IF('Original Bid Price'!I16="","",('Original Bid Price'!I16+'Price Adjustment'!$E$22)*'Price Adjustment'!$G$22)</f>
      </c>
      <c r="J17" s="21">
        <f>IF('Original Bid Price'!J16="","",('Original Bid Price'!J16+'Price Adjustment'!$E$22)*'Price Adjustment'!$G$22)</f>
        <v>0</v>
      </c>
      <c r="K17" s="38">
        <f>IF('Original Bid Price'!K16="","",('Original Bid Price'!K16+'Price Adjustment'!$E$22)*'Price Adjustment'!$G$22)</f>
        <v>0</v>
      </c>
      <c r="L17" s="25">
        <f>IF('Original Bid Price'!L16="","",('Original Bid Price'!L16+'Price Adjustment'!$E$22)*'Price Adjustment'!$G$22)</f>
        <v>0</v>
      </c>
      <c r="M17" s="25">
        <f>IF('Original Bid Price'!M16="","",('Original Bid Price'!M16+'Price Adjustment'!$E$22)*'Price Adjustment'!$G$22)</f>
      </c>
      <c r="N17" s="38">
        <f>IF('Original Bid Price'!N16="","",('Original Bid Price'!N16+'Price Adjustment'!$E$22)*'Price Adjustment'!$G$22)</f>
        <v>0</v>
      </c>
      <c r="O17" s="25">
        <f>IF('Original Bid Price'!O16="","",('Original Bid Price'!O16+'Price Adjustment'!$E$22)*'Price Adjustment'!$G$22)</f>
      </c>
      <c r="P17" s="25">
        <f>IF('Original Bid Price'!P16="","",('Original Bid Price'!P16+'Price Adjustment'!$E$22)*'Price Adjustment'!$G$22)</f>
      </c>
      <c r="Q17" s="25">
        <f>IF('Original Bid Price'!Q16="","",('Original Bid Price'!Q16+'Price Adjustment'!$E$22)*'Price Adjustment'!$G$22)</f>
      </c>
      <c r="R17" s="25">
        <f>IF('Original Bid Price'!R16="","",('Original Bid Price'!R16+'Price Adjustment'!$E$22)*'Price Adjustment'!$G$22)</f>
        <v>0</v>
      </c>
      <c r="S17" s="25">
        <f>IF('Original Bid Price'!S16="","",('Original Bid Price'!S16+'Price Adjustment'!$E$22)*'Price Adjustment'!$G$22)</f>
        <v>0</v>
      </c>
      <c r="T17" s="25">
        <f>IF('Original Bid Price'!T16="","",('Original Bid Price'!T16+'Price Adjustment'!$E$22)*'Price Adjustment'!$G$22)</f>
      </c>
      <c r="U17" s="25">
        <f>IF('Original Bid Price'!U16="","",('Original Bid Price'!U16+'Price Adjustment'!$E$22)*'Price Adjustment'!$G$22)</f>
        <v>0</v>
      </c>
      <c r="V17" s="38">
        <f>IF('Original Bid Price'!V16="","",('Original Bid Price'!V16+'Price Adjustment'!$E$22)*'Price Adjustment'!$G$22)</f>
        <v>0</v>
      </c>
      <c r="W17" s="25">
        <f>IF('Original Bid Price'!W16="","",('Original Bid Price'!W16+'Price Adjustment'!$E$22)*'Price Adjustment'!$G$22)</f>
      </c>
      <c r="X17" s="21">
        <f>IF('Original Bid Price'!X16="","",('Original Bid Price'!X16+'Price Adjustment'!$E$22)*'Price Adjustment'!$G$22)</f>
        <v>0</v>
      </c>
      <c r="Y17" s="21">
        <f>IF('Original Bid Price'!Y16="","",('Original Bid Price'!Y16+'Price Adjustment'!$E$22)*'Price Adjustment'!$G$22)</f>
      </c>
      <c r="Z17" s="38">
        <f>IF('Original Bid Price'!Z16="","",('Original Bid Price'!Z16+'Price Adjustment'!$E$22)*'Price Adjustment'!$G$22)</f>
        <v>0</v>
      </c>
      <c r="AA17" s="25">
        <f>IF('Original Bid Price'!AA16="","",('Original Bid Price'!AA16+'Price Adjustment'!$E$22)*'Price Adjustment'!$G$22)</f>
        <v>0</v>
      </c>
      <c r="AB17" s="25">
        <f>IF('Original Bid Price'!AB16="","",('Original Bid Price'!AB16+'Price Adjustment'!$E$22)*'Price Adjustment'!$G$22)</f>
        <v>0</v>
      </c>
      <c r="AC17" s="21">
        <f>IF('Original Bid Price'!AC16="","",('Original Bid Price'!AC16+'Price Adjustment'!$E$22)*'Price Adjustment'!$G$22)</f>
        <v>0</v>
      </c>
      <c r="AD17" s="21">
        <f>IF('Original Bid Price'!AD16="","",('Original Bid Price'!AD16+'Price Adjustment'!$E$22)*'Price Adjustment'!$G$22)</f>
      </c>
      <c r="AE17" s="21">
        <f>IF('Original Bid Price'!AE16="","",('Original Bid Price'!AE16+'Price Adjustment'!$E$22)*'Price Adjustment'!$G$22)</f>
      </c>
      <c r="AF17" s="21">
        <f>IF('Original Bid Price'!AF16="","",('Original Bid Price'!AF16+'Price Adjustment'!$E$22)*'Price Adjustment'!$G$22)</f>
      </c>
      <c r="AG17" s="21">
        <f>IF('Original Bid Price'!AG16="","",('Original Bid Price'!AG16+'Price Adjustment'!$E$22)*'Price Adjustment'!$G$22)</f>
      </c>
      <c r="AH17" s="38">
        <f>IF('Original Bid Price'!AH16="","",('Original Bid Price'!AH16+'Price Adjustment'!$E$22)*'Price Adjustment'!$G$22)</f>
      </c>
      <c r="AI17" s="25">
        <f>IF('Original Bid Price'!AI16="","",('Original Bid Price'!AI16+'Price Adjustment'!$E$22)*'Price Adjustment'!$G$22)</f>
      </c>
      <c r="AJ17" s="25">
        <f>IF('Original Bid Price'!AJ16="","",('Original Bid Price'!AJ16+'Price Adjustment'!$E$22)*'Price Adjustment'!$G$22)</f>
        <v>0</v>
      </c>
      <c r="AK17" s="25">
        <f>IF('Original Bid Price'!AK16="","",('Original Bid Price'!AK16+'Price Adjustment'!$E$22)*'Price Adjustment'!$G$22)</f>
      </c>
      <c r="AL17" s="25">
        <f>IF('Original Bid Price'!AL16="","",('Original Bid Price'!AL16+'Price Adjustment'!$E$22)*'Price Adjustment'!$G$22)</f>
        <v>0</v>
      </c>
      <c r="AM17" s="21">
        <f>IF('Original Bid Price'!AM16="","",('Original Bid Price'!AM16+'Price Adjustment'!$E$22)*'Price Adjustment'!$G$22)</f>
        <v>0</v>
      </c>
      <c r="AN17" s="21">
        <f>IF('Original Bid Price'!AN16="","",('Original Bid Price'!AN16+'Price Adjustment'!$E$22)*'Price Adjustment'!$G$22)</f>
        <v>0</v>
      </c>
      <c r="AO17" s="21">
        <f>IF('Original Bid Price'!AO16="","",('Original Bid Price'!AO16+'Price Adjustment'!$E$22)*'Price Adjustment'!$G$22)</f>
        <v>0</v>
      </c>
      <c r="AP17" s="21">
        <f>IF('Original Bid Price'!AP16="","",('Original Bid Price'!AP16+'Price Adjustment'!$E$22)*'Price Adjustment'!$G$22)</f>
        <v>0</v>
      </c>
      <c r="AQ17" s="21">
        <f>IF('Original Bid Price'!AQ16="","",('Original Bid Price'!AQ16+'Price Adjustment'!$E$22)*'Price Adjustment'!$G$22)</f>
        <v>0</v>
      </c>
      <c r="AR17" s="38">
        <f>IF('Original Bid Price'!AR16="","",('Original Bid Price'!AR16+'Price Adjustment'!$E$22)*'Price Adjustment'!$G$22)</f>
        <v>0</v>
      </c>
      <c r="AS17" s="25">
        <f>IF('Original Bid Price'!AS16="","",('Original Bid Price'!AS16+'Price Adjustment'!$E$22)*'Price Adjustment'!$G$22)</f>
        <v>0</v>
      </c>
    </row>
    <row r="18" spans="1:45" s="15" customFormat="1" ht="16.5">
      <c r="A18" s="12"/>
      <c r="B18" s="13">
        <v>10</v>
      </c>
      <c r="C18" s="14" t="s">
        <v>22</v>
      </c>
      <c r="D18" s="25">
        <f>IF('Original Bid Price'!D17="","",('Original Bid Price'!D17+'Price Adjustment'!$E$23)*'Price Adjustment'!$G$23)</f>
      </c>
      <c r="E18" s="25">
        <f>IF('Original Bid Price'!E17="","",('Original Bid Price'!E17+'Price Adjustment'!$E$23)*'Price Adjustment'!$G$23)</f>
      </c>
      <c r="F18" s="25">
        <f>IF('Original Bid Price'!F17="","",('Original Bid Price'!F17+'Price Adjustment'!$E$23)*'Price Adjustment'!$G$23)</f>
      </c>
      <c r="G18" s="25">
        <f>IF('Original Bid Price'!G17="","",('Original Bid Price'!G17+'Price Adjustment'!$E$23)*'Price Adjustment'!$G$23)</f>
      </c>
      <c r="H18" s="21">
        <f>IF('Original Bid Price'!H17="","",('Original Bid Price'!H17+'Price Adjustment'!$E$23)*'Price Adjustment'!$G$23)</f>
      </c>
      <c r="I18" s="21">
        <f>IF('Original Bid Price'!I17="","",('Original Bid Price'!I17+'Price Adjustment'!$E$23)*'Price Adjustment'!$G$23)</f>
      </c>
      <c r="J18" s="21">
        <f>IF('Original Bid Price'!J17="","",('Original Bid Price'!J17+'Price Adjustment'!$E$23)*'Price Adjustment'!$G$23)</f>
      </c>
      <c r="K18" s="38">
        <f>IF('Original Bid Price'!K17="","",('Original Bid Price'!K17+'Price Adjustment'!$E$23)*'Price Adjustment'!$G$23)</f>
      </c>
      <c r="L18" s="25">
        <f>IF('Original Bid Price'!L17="","",('Original Bid Price'!L17+'Price Adjustment'!$E$23)*'Price Adjustment'!$G$23)</f>
      </c>
      <c r="M18" s="25">
        <f>IF('Original Bid Price'!M17="","",('Original Bid Price'!M17+'Price Adjustment'!$E$23)*'Price Adjustment'!$G$23)</f>
      </c>
      <c r="N18" s="38">
        <f>IF('Original Bid Price'!N17="","",('Original Bid Price'!N17+'Price Adjustment'!$E$23)*'Price Adjustment'!$G$23)</f>
      </c>
      <c r="O18" s="25">
        <f>IF('Original Bid Price'!O17="","",('Original Bid Price'!O17+'Price Adjustment'!$E$23)*'Price Adjustment'!$G$23)</f>
      </c>
      <c r="P18" s="25">
        <f>IF('Original Bid Price'!P17="","",('Original Bid Price'!P17+'Price Adjustment'!$E$23)*'Price Adjustment'!$G$23)</f>
      </c>
      <c r="Q18" s="25">
        <f>IF('Original Bid Price'!Q17="","",('Original Bid Price'!Q17+'Price Adjustment'!$E$23)*'Price Adjustment'!$G$23)</f>
      </c>
      <c r="R18" s="25">
        <f>IF('Original Bid Price'!R17="","",('Original Bid Price'!R17+'Price Adjustment'!$E$23)*'Price Adjustment'!$G$23)</f>
      </c>
      <c r="S18" s="25">
        <f>IF('Original Bid Price'!S17="","",('Original Bid Price'!S17+'Price Adjustment'!$E$23)*'Price Adjustment'!$G$23)</f>
        <v>0</v>
      </c>
      <c r="T18" s="25">
        <f>IF('Original Bid Price'!T17="","",('Original Bid Price'!T17+'Price Adjustment'!$E$23)*'Price Adjustment'!$G$23)</f>
      </c>
      <c r="U18" s="25">
        <f>IF('Original Bid Price'!U17="","",('Original Bid Price'!U17+'Price Adjustment'!$E$23)*'Price Adjustment'!$G$23)</f>
        <v>0</v>
      </c>
      <c r="V18" s="38">
        <f>IF('Original Bid Price'!V17="","",('Original Bid Price'!V17+'Price Adjustment'!$E$23)*'Price Adjustment'!$G$23)</f>
        <v>0</v>
      </c>
      <c r="W18" s="25">
        <f>IF('Original Bid Price'!W17="","",('Original Bid Price'!W17+'Price Adjustment'!$E$23)*'Price Adjustment'!$G$23)</f>
      </c>
      <c r="X18" s="21">
        <f>IF('Original Bid Price'!X17="","",('Original Bid Price'!X17+'Price Adjustment'!$E$23)*'Price Adjustment'!$G$23)</f>
      </c>
      <c r="Y18" s="21">
        <f>IF('Original Bid Price'!Y17="","",('Original Bid Price'!Y17+'Price Adjustment'!$E$23)*'Price Adjustment'!$G$23)</f>
      </c>
      <c r="Z18" s="38">
        <f>IF('Original Bid Price'!Z17="","",('Original Bid Price'!Z17+'Price Adjustment'!$E$23)*'Price Adjustment'!$G$23)</f>
      </c>
      <c r="AA18" s="25">
        <f>IF('Original Bid Price'!AA17="","",('Original Bid Price'!AA17+'Price Adjustment'!$E$23)*'Price Adjustment'!$G$23)</f>
        <v>0</v>
      </c>
      <c r="AB18" s="25">
        <f>IF('Original Bid Price'!AB17="","",('Original Bid Price'!AB17+'Price Adjustment'!$E$23)*'Price Adjustment'!$G$23)</f>
      </c>
      <c r="AC18" s="21">
        <f>IF('Original Bid Price'!AC17="","",('Original Bid Price'!AC17+'Price Adjustment'!$E$23)*'Price Adjustment'!$G$23)</f>
      </c>
      <c r="AD18" s="21">
        <f>IF('Original Bid Price'!AD17="","",('Original Bid Price'!AD17+'Price Adjustment'!$E$23)*'Price Adjustment'!$G$23)</f>
      </c>
      <c r="AE18" s="21">
        <f>IF('Original Bid Price'!AE17="","",('Original Bid Price'!AE17+'Price Adjustment'!$E$23)*'Price Adjustment'!$G$23)</f>
      </c>
      <c r="AF18" s="21">
        <f>IF('Original Bid Price'!AF17="","",('Original Bid Price'!AF17+'Price Adjustment'!$E$23)*'Price Adjustment'!$G$23)</f>
      </c>
      <c r="AG18" s="21">
        <f>IF('Original Bid Price'!AG17="","",('Original Bid Price'!AG17+'Price Adjustment'!$E$23)*'Price Adjustment'!$G$23)</f>
      </c>
      <c r="AH18" s="38">
        <f>IF('Original Bid Price'!AH17="","",('Original Bid Price'!AH17+'Price Adjustment'!$E$23)*'Price Adjustment'!$G$23)</f>
      </c>
      <c r="AI18" s="25">
        <f>IF('Original Bid Price'!AI17="","",('Original Bid Price'!AI17+'Price Adjustment'!$E$23)*'Price Adjustment'!$G$23)</f>
      </c>
      <c r="AJ18" s="25">
        <f>IF('Original Bid Price'!AJ17="","",('Original Bid Price'!AJ17+'Price Adjustment'!$E$23)*'Price Adjustment'!$G$23)</f>
      </c>
      <c r="AK18" s="25">
        <f>IF('Original Bid Price'!AK17="","",('Original Bid Price'!AK17+'Price Adjustment'!$E$23)*'Price Adjustment'!$G$23)</f>
      </c>
      <c r="AL18" s="25">
        <f>IF('Original Bid Price'!AL17="","",('Original Bid Price'!AL17+'Price Adjustment'!$E$23)*'Price Adjustment'!$G$23)</f>
      </c>
      <c r="AM18" s="21">
        <f>IF('Original Bid Price'!AM17="","",('Original Bid Price'!AM17+'Price Adjustment'!$E$23)*'Price Adjustment'!$G$23)</f>
      </c>
      <c r="AN18" s="21">
        <f>IF('Original Bid Price'!AN17="","",('Original Bid Price'!AN17+'Price Adjustment'!$E$23)*'Price Adjustment'!$G$23)</f>
      </c>
      <c r="AO18" s="21">
        <f>IF('Original Bid Price'!AO17="","",('Original Bid Price'!AO17+'Price Adjustment'!$E$23)*'Price Adjustment'!$G$23)</f>
      </c>
      <c r="AP18" s="21">
        <f>IF('Original Bid Price'!AP17="","",('Original Bid Price'!AP17+'Price Adjustment'!$E$23)*'Price Adjustment'!$G$23)</f>
      </c>
      <c r="AQ18" s="21">
        <f>IF('Original Bid Price'!AQ17="","",('Original Bid Price'!AQ17+'Price Adjustment'!$E$23)*'Price Adjustment'!$G$23)</f>
      </c>
      <c r="AR18" s="38">
        <f>IF('Original Bid Price'!AR17="","",('Original Bid Price'!AR17+'Price Adjustment'!$E$23)*'Price Adjustment'!$G$23)</f>
      </c>
      <c r="AS18" s="25">
        <f>IF('Original Bid Price'!AS17="","",('Original Bid Price'!AS17+'Price Adjustment'!$E$23)*'Price Adjustment'!$G$23)</f>
      </c>
    </row>
    <row r="19" spans="1:45" s="15" customFormat="1" ht="16.5">
      <c r="A19" s="12"/>
      <c r="B19" s="13">
        <v>11</v>
      </c>
      <c r="C19" s="14" t="s">
        <v>23</v>
      </c>
      <c r="D19" s="25">
        <f>IF('Original Bid Price'!D18="","",('Original Bid Price'!D18+'Price Adjustment'!$E$24)*'Price Adjustment'!$G$24)</f>
        <v>0</v>
      </c>
      <c r="E19" s="25">
        <f>IF('Original Bid Price'!E18="","",('Original Bid Price'!E18+'Price Adjustment'!$E$24)*'Price Adjustment'!$G$24)</f>
        <v>0</v>
      </c>
      <c r="F19" s="25">
        <f>IF('Original Bid Price'!F18="","",('Original Bid Price'!F18+'Price Adjustment'!$E$24)*'Price Adjustment'!$G$24)</f>
        <v>0</v>
      </c>
      <c r="G19" s="25">
        <f>IF('Original Bid Price'!G18="","",('Original Bid Price'!G18+'Price Adjustment'!$E$24)*'Price Adjustment'!$G$24)</f>
      </c>
      <c r="H19" s="21">
        <f>IF('Original Bid Price'!H18="","",('Original Bid Price'!H18+'Price Adjustment'!$E$24)*'Price Adjustment'!$G$24)</f>
        <v>0</v>
      </c>
      <c r="I19" s="21">
        <f>IF('Original Bid Price'!I18="","",('Original Bid Price'!I18+'Price Adjustment'!$E$24)*'Price Adjustment'!$G$24)</f>
        <v>0</v>
      </c>
      <c r="J19" s="21">
        <f>IF('Original Bid Price'!J18="","",('Original Bid Price'!J18+'Price Adjustment'!$E$24)*'Price Adjustment'!$G$24)</f>
        <v>0</v>
      </c>
      <c r="K19" s="38">
        <f>IF('Original Bid Price'!K18="","",('Original Bid Price'!K18+'Price Adjustment'!$E$24)*'Price Adjustment'!$G$24)</f>
        <v>0</v>
      </c>
      <c r="L19" s="25">
        <f>IF('Original Bid Price'!L18="","",('Original Bid Price'!L18+'Price Adjustment'!$E$24)*'Price Adjustment'!$G$24)</f>
        <v>0</v>
      </c>
      <c r="M19" s="25">
        <f>IF('Original Bid Price'!M18="","",('Original Bid Price'!M18+'Price Adjustment'!$E$24)*'Price Adjustment'!$G$24)</f>
        <v>0</v>
      </c>
      <c r="N19" s="38">
        <f>IF('Original Bid Price'!N18="","",('Original Bid Price'!N18+'Price Adjustment'!$E$24)*'Price Adjustment'!$G$24)</f>
        <v>0</v>
      </c>
      <c r="O19" s="25">
        <f>IF('Original Bid Price'!O18="","",('Original Bid Price'!O18+'Price Adjustment'!$E$24)*'Price Adjustment'!$G$24)</f>
        <v>0</v>
      </c>
      <c r="P19" s="25">
        <f>IF('Original Bid Price'!P18="","",('Original Bid Price'!P18+'Price Adjustment'!$E$24)*'Price Adjustment'!$G$24)</f>
      </c>
      <c r="Q19" s="25">
        <f>IF('Original Bid Price'!Q18="","",('Original Bid Price'!Q18+'Price Adjustment'!$E$24)*'Price Adjustment'!$G$24)</f>
        <v>0</v>
      </c>
      <c r="R19" s="25">
        <f>IF('Original Bid Price'!R18="","",('Original Bid Price'!R18+'Price Adjustment'!$E$24)*'Price Adjustment'!$G$24)</f>
      </c>
      <c r="S19" s="25">
        <f>IF('Original Bid Price'!S18="","",('Original Bid Price'!S18+'Price Adjustment'!$E$24)*'Price Adjustment'!$G$24)</f>
        <v>0</v>
      </c>
      <c r="T19" s="25">
        <f>IF('Original Bid Price'!T18="","",('Original Bid Price'!T18+'Price Adjustment'!$E$24)*'Price Adjustment'!$G$24)</f>
      </c>
      <c r="U19" s="25">
        <f>IF('Original Bid Price'!U18="","",('Original Bid Price'!U18+'Price Adjustment'!$E$24)*'Price Adjustment'!$G$24)</f>
        <v>0</v>
      </c>
      <c r="V19" s="38">
        <f>IF('Original Bid Price'!V18="","",('Original Bid Price'!V18+'Price Adjustment'!$E$24)*'Price Adjustment'!$G$24)</f>
        <v>0</v>
      </c>
      <c r="W19" s="25">
        <f>IF('Original Bid Price'!W18="","",('Original Bid Price'!W18+'Price Adjustment'!$E$24)*'Price Adjustment'!$G$24)</f>
        <v>0</v>
      </c>
      <c r="X19" s="21">
        <f>IF('Original Bid Price'!X18="","",('Original Bid Price'!X18+'Price Adjustment'!$E$24)*'Price Adjustment'!$G$24)</f>
        <v>0</v>
      </c>
      <c r="Y19" s="21">
        <f>IF('Original Bid Price'!Y18="","",('Original Bid Price'!Y18+'Price Adjustment'!$E$24)*'Price Adjustment'!$G$24)</f>
        <v>0</v>
      </c>
      <c r="Z19" s="38">
        <f>IF('Original Bid Price'!Z18="","",('Original Bid Price'!Z18+'Price Adjustment'!$E$24)*'Price Adjustment'!$G$24)</f>
        <v>0</v>
      </c>
      <c r="AA19" s="25">
        <f>IF('Original Bid Price'!AA18="","",('Original Bid Price'!AA18+'Price Adjustment'!$E$24)*'Price Adjustment'!$G$24)</f>
        <v>0</v>
      </c>
      <c r="AB19" s="25">
        <f>IF('Original Bid Price'!AB18="","",('Original Bid Price'!AB18+'Price Adjustment'!$E$24)*'Price Adjustment'!$G$24)</f>
        <v>0</v>
      </c>
      <c r="AC19" s="21">
        <f>IF('Original Bid Price'!AC18="","",('Original Bid Price'!AC18+'Price Adjustment'!$E$24)*'Price Adjustment'!$G$24)</f>
        <v>0</v>
      </c>
      <c r="AD19" s="21">
        <f>IF('Original Bid Price'!AD18="","",('Original Bid Price'!AD18+'Price Adjustment'!$E$24)*'Price Adjustment'!$G$24)</f>
        <v>0</v>
      </c>
      <c r="AE19" s="21">
        <f>IF('Original Bid Price'!AE18="","",('Original Bid Price'!AE18+'Price Adjustment'!$E$24)*'Price Adjustment'!$G$24)</f>
        <v>0</v>
      </c>
      <c r="AF19" s="21">
        <f>IF('Original Bid Price'!AF18="","",('Original Bid Price'!AF18+'Price Adjustment'!$E$24)*'Price Adjustment'!$G$24)</f>
      </c>
      <c r="AG19" s="21">
        <f>IF('Original Bid Price'!AG18="","",('Original Bid Price'!AG18+'Price Adjustment'!$E$24)*'Price Adjustment'!$G$24)</f>
      </c>
      <c r="AH19" s="38">
        <f>IF('Original Bid Price'!AH18="","",('Original Bid Price'!AH18+'Price Adjustment'!$E$24)*'Price Adjustment'!$G$24)</f>
      </c>
      <c r="AI19" s="25">
        <f>IF('Original Bid Price'!AI18="","",('Original Bid Price'!AI18+'Price Adjustment'!$E$24)*'Price Adjustment'!$G$24)</f>
        <v>0</v>
      </c>
      <c r="AJ19" s="25">
        <f>IF('Original Bid Price'!AJ18="","",('Original Bid Price'!AJ18+'Price Adjustment'!$E$24)*'Price Adjustment'!$G$24)</f>
        <v>0</v>
      </c>
      <c r="AK19" s="25">
        <f>IF('Original Bid Price'!AK18="","",('Original Bid Price'!AK18+'Price Adjustment'!$E$24)*'Price Adjustment'!$G$24)</f>
        <v>0</v>
      </c>
      <c r="AL19" s="25">
        <f>IF('Original Bid Price'!AL18="","",('Original Bid Price'!AL18+'Price Adjustment'!$E$24)*'Price Adjustment'!$G$24)</f>
        <v>0</v>
      </c>
      <c r="AM19" s="21">
        <f>IF('Original Bid Price'!AM18="","",('Original Bid Price'!AM18+'Price Adjustment'!$E$24)*'Price Adjustment'!$G$24)</f>
        <v>0</v>
      </c>
      <c r="AN19" s="21">
        <f>IF('Original Bid Price'!AN18="","",('Original Bid Price'!AN18+'Price Adjustment'!$E$24)*'Price Adjustment'!$G$24)</f>
        <v>0</v>
      </c>
      <c r="AO19" s="21">
        <f>IF('Original Bid Price'!AO18="","",('Original Bid Price'!AO18+'Price Adjustment'!$E$24)*'Price Adjustment'!$G$24)</f>
        <v>0</v>
      </c>
      <c r="AP19" s="21">
        <f>IF('Original Bid Price'!AP18="","",('Original Bid Price'!AP18+'Price Adjustment'!$E$24)*'Price Adjustment'!$G$24)</f>
        <v>0</v>
      </c>
      <c r="AQ19" s="21">
        <f>IF('Original Bid Price'!AQ18="","",('Original Bid Price'!AQ18+'Price Adjustment'!$E$24)*'Price Adjustment'!$G$24)</f>
        <v>0</v>
      </c>
      <c r="AR19" s="38">
        <f>IF('Original Bid Price'!AR18="","",('Original Bid Price'!AR18+'Price Adjustment'!$E$24)*'Price Adjustment'!$G$24)</f>
        <v>0</v>
      </c>
      <c r="AS19" s="25">
        <f>IF('Original Bid Price'!AS18="","",('Original Bid Price'!AS18+'Price Adjustment'!$E$24)*'Price Adjustment'!$G$24)</f>
        <v>0</v>
      </c>
    </row>
    <row r="20" spans="1:45" s="15" customFormat="1" ht="16.5">
      <c r="A20" s="12"/>
      <c r="B20" s="13">
        <v>12</v>
      </c>
      <c r="C20" s="14" t="s">
        <v>24</v>
      </c>
      <c r="D20" s="25">
        <f>IF('Original Bid Price'!D19="","",('Original Bid Price'!D19+'Price Adjustment'!$E$25)*'Price Adjustment'!$G$25)</f>
      </c>
      <c r="E20" s="25">
        <f>IF('Original Bid Price'!E19="","",('Original Bid Price'!E19+'Price Adjustment'!$E$25)*'Price Adjustment'!$G$25)</f>
      </c>
      <c r="F20" s="25">
        <f>IF('Original Bid Price'!F19="","",('Original Bid Price'!F19+'Price Adjustment'!$E$25)*'Price Adjustment'!$G$25)</f>
      </c>
      <c r="G20" s="25">
        <f>IF('Original Bid Price'!G19="","",('Original Bid Price'!G19+'Price Adjustment'!$E$25)*'Price Adjustment'!$G$25)</f>
      </c>
      <c r="H20" s="21">
        <f>IF('Original Bid Price'!H19="","",('Original Bid Price'!H19+'Price Adjustment'!$E$25)*'Price Adjustment'!$G$25)</f>
      </c>
      <c r="I20" s="21">
        <f>IF('Original Bid Price'!I19="","",('Original Bid Price'!I19+'Price Adjustment'!$E$25)*'Price Adjustment'!$G$25)</f>
      </c>
      <c r="J20" s="21">
        <f>IF('Original Bid Price'!J19="","",('Original Bid Price'!J19+'Price Adjustment'!$E$25)*'Price Adjustment'!$G$25)</f>
      </c>
      <c r="K20" s="38">
        <f>IF('Original Bid Price'!K19="","",('Original Bid Price'!K19+'Price Adjustment'!$E$25)*'Price Adjustment'!$G$25)</f>
      </c>
      <c r="L20" s="25">
        <f>IF('Original Bid Price'!L19="","",('Original Bid Price'!L19+'Price Adjustment'!$E$25)*'Price Adjustment'!$G$25)</f>
      </c>
      <c r="M20" s="25">
        <f>IF('Original Bid Price'!M19="","",('Original Bid Price'!M19+'Price Adjustment'!$E$25)*'Price Adjustment'!$G$25)</f>
        <v>0</v>
      </c>
      <c r="N20" s="38">
        <f>IF('Original Bid Price'!N19="","",('Original Bid Price'!N19+'Price Adjustment'!$E$25)*'Price Adjustment'!$G$25)</f>
      </c>
      <c r="O20" s="25">
        <f>IF('Original Bid Price'!O19="","",('Original Bid Price'!O19+'Price Adjustment'!$E$25)*'Price Adjustment'!$G$25)</f>
      </c>
      <c r="P20" s="25">
        <f>IF('Original Bid Price'!P19="","",('Original Bid Price'!P19+'Price Adjustment'!$E$25)*'Price Adjustment'!$G$25)</f>
      </c>
      <c r="Q20" s="25">
        <f>IF('Original Bid Price'!Q19="","",('Original Bid Price'!Q19+'Price Adjustment'!$E$25)*'Price Adjustment'!$G$25)</f>
        <v>0</v>
      </c>
      <c r="R20" s="25">
        <f>IF('Original Bid Price'!R19="","",('Original Bid Price'!R19+'Price Adjustment'!$E$25)*'Price Adjustment'!$G$25)</f>
      </c>
      <c r="S20" s="25">
        <f>IF('Original Bid Price'!S19="","",('Original Bid Price'!S19+'Price Adjustment'!$E$25)*'Price Adjustment'!$G$25)</f>
        <v>0</v>
      </c>
      <c r="T20" s="25">
        <f>IF('Original Bid Price'!T19="","",('Original Bid Price'!T19+'Price Adjustment'!$E$25)*'Price Adjustment'!$G$25)</f>
      </c>
      <c r="U20" s="25">
        <f>IF('Original Bid Price'!U19="","",('Original Bid Price'!U19+'Price Adjustment'!$E$25)*'Price Adjustment'!$G$25)</f>
      </c>
      <c r="V20" s="38">
        <f>IF('Original Bid Price'!V19="","",('Original Bid Price'!V19+'Price Adjustment'!$E$25)*'Price Adjustment'!$G$25)</f>
      </c>
      <c r="W20" s="25">
        <f>IF('Original Bid Price'!W19="","",('Original Bid Price'!W19+'Price Adjustment'!$E$25)*'Price Adjustment'!$G$25)</f>
      </c>
      <c r="X20" s="21">
        <f>IF('Original Bid Price'!X19="","",('Original Bid Price'!X19+'Price Adjustment'!$E$25)*'Price Adjustment'!$G$25)</f>
      </c>
      <c r="Y20" s="21">
        <f>IF('Original Bid Price'!Y19="","",('Original Bid Price'!Y19+'Price Adjustment'!$E$25)*'Price Adjustment'!$G$25)</f>
      </c>
      <c r="Z20" s="38">
        <f>IF('Original Bid Price'!Z19="","",('Original Bid Price'!Z19+'Price Adjustment'!$E$25)*'Price Adjustment'!$G$25)</f>
      </c>
      <c r="AA20" s="25">
        <f>IF('Original Bid Price'!AA19="","",('Original Bid Price'!AA19+'Price Adjustment'!$E$25)*'Price Adjustment'!$G$25)</f>
        <v>0</v>
      </c>
      <c r="AB20" s="25">
        <f>IF('Original Bid Price'!AB19="","",('Original Bid Price'!AB19+'Price Adjustment'!$E$25)*'Price Adjustment'!$G$25)</f>
      </c>
      <c r="AC20" s="21">
        <f>IF('Original Bid Price'!AC19="","",('Original Bid Price'!AC19+'Price Adjustment'!$E$25)*'Price Adjustment'!$G$25)</f>
      </c>
      <c r="AD20" s="21">
        <f>IF('Original Bid Price'!AD19="","",('Original Bid Price'!AD19+'Price Adjustment'!$E$25)*'Price Adjustment'!$G$25)</f>
      </c>
      <c r="AE20" s="21">
        <f>IF('Original Bid Price'!AE19="","",('Original Bid Price'!AE19+'Price Adjustment'!$E$25)*'Price Adjustment'!$G$25)</f>
      </c>
      <c r="AF20" s="21">
        <f>IF('Original Bid Price'!AF19="","",('Original Bid Price'!AF19+'Price Adjustment'!$E$25)*'Price Adjustment'!$G$25)</f>
      </c>
      <c r="AG20" s="21">
        <f>IF('Original Bid Price'!AG19="","",('Original Bid Price'!AG19+'Price Adjustment'!$E$25)*'Price Adjustment'!$G$25)</f>
      </c>
      <c r="AH20" s="38">
        <f>IF('Original Bid Price'!AH19="","",('Original Bid Price'!AH19+'Price Adjustment'!$E$25)*'Price Adjustment'!$G$25)</f>
      </c>
      <c r="AI20" s="25">
        <f>IF('Original Bid Price'!AI19="","",('Original Bid Price'!AI19+'Price Adjustment'!$E$25)*'Price Adjustment'!$G$25)</f>
      </c>
      <c r="AJ20" s="25">
        <f>IF('Original Bid Price'!AJ19="","",('Original Bid Price'!AJ19+'Price Adjustment'!$E$25)*'Price Adjustment'!$G$25)</f>
      </c>
      <c r="AK20" s="25">
        <f>IF('Original Bid Price'!AK19="","",('Original Bid Price'!AK19+'Price Adjustment'!$E$25)*'Price Adjustment'!$G$25)</f>
      </c>
      <c r="AL20" s="25">
        <f>IF('Original Bid Price'!AL19="","",('Original Bid Price'!AL19+'Price Adjustment'!$E$25)*'Price Adjustment'!$G$25)</f>
        <v>0</v>
      </c>
      <c r="AM20" s="21">
        <f>IF('Original Bid Price'!AM19="","",('Original Bid Price'!AM19+'Price Adjustment'!$E$25)*'Price Adjustment'!$G$25)</f>
        <v>0</v>
      </c>
      <c r="AN20" s="21">
        <f>IF('Original Bid Price'!AN19="","",('Original Bid Price'!AN19+'Price Adjustment'!$E$25)*'Price Adjustment'!$G$25)</f>
      </c>
      <c r="AO20" s="21">
        <f>IF('Original Bid Price'!AO19="","",('Original Bid Price'!AO19+'Price Adjustment'!$E$25)*'Price Adjustment'!$G$25)</f>
        <v>0</v>
      </c>
      <c r="AP20" s="21">
        <f>IF('Original Bid Price'!AP19="","",('Original Bid Price'!AP19+'Price Adjustment'!$E$25)*'Price Adjustment'!$G$25)</f>
        <v>0</v>
      </c>
      <c r="AQ20" s="21">
        <f>IF('Original Bid Price'!AQ19="","",('Original Bid Price'!AQ19+'Price Adjustment'!$E$25)*'Price Adjustment'!$G$25)</f>
        <v>0</v>
      </c>
      <c r="AR20" s="38">
        <f>IF('Original Bid Price'!AR19="","",('Original Bid Price'!AR19+'Price Adjustment'!$E$25)*'Price Adjustment'!$G$25)</f>
        <v>0</v>
      </c>
      <c r="AS20" s="25">
        <f>IF('Original Bid Price'!AS19="","",('Original Bid Price'!AS19+'Price Adjustment'!$E$25)*'Price Adjustment'!$G$25)</f>
      </c>
    </row>
    <row r="21" spans="1:45" s="15" customFormat="1" ht="16.5">
      <c r="A21" s="12"/>
      <c r="B21" s="13">
        <v>13</v>
      </c>
      <c r="C21" s="14" t="s">
        <v>25</v>
      </c>
      <c r="D21" s="25">
        <f>IF('Original Bid Price'!D20="","",('Original Bid Price'!D20+'Price Adjustment'!$E$26)*'Price Adjustment'!$G$26)</f>
        <v>0</v>
      </c>
      <c r="E21" s="25">
        <f>IF('Original Bid Price'!E20="","",('Original Bid Price'!E20+'Price Adjustment'!$E$26)*'Price Adjustment'!$G$26)</f>
        <v>0</v>
      </c>
      <c r="F21" s="25">
        <f>IF('Original Bid Price'!F20="","",('Original Bid Price'!F20+'Price Adjustment'!$E$26)*'Price Adjustment'!$G$26)</f>
        <v>0</v>
      </c>
      <c r="G21" s="25">
        <f>IF('Original Bid Price'!G20="","",('Original Bid Price'!G20+'Price Adjustment'!$E$26)*'Price Adjustment'!$G$26)</f>
        <v>0</v>
      </c>
      <c r="H21" s="21">
        <f>IF('Original Bid Price'!H20="","",('Original Bid Price'!H20+'Price Adjustment'!$E$26)*'Price Adjustment'!$G$26)</f>
        <v>0</v>
      </c>
      <c r="I21" s="21">
        <f>IF('Original Bid Price'!I20="","",('Original Bid Price'!I20+'Price Adjustment'!$E$26)*'Price Adjustment'!$G$26)</f>
        <v>0</v>
      </c>
      <c r="J21" s="21">
        <f>IF('Original Bid Price'!J20="","",('Original Bid Price'!J20+'Price Adjustment'!$E$26)*'Price Adjustment'!$G$26)</f>
        <v>0</v>
      </c>
      <c r="K21" s="38">
        <f>IF('Original Bid Price'!K20="","",('Original Bid Price'!K20+'Price Adjustment'!$E$26)*'Price Adjustment'!$G$26)</f>
        <v>0</v>
      </c>
      <c r="L21" s="25">
        <f>IF('Original Bid Price'!L20="","",('Original Bid Price'!L20+'Price Adjustment'!$E$26)*'Price Adjustment'!$G$26)</f>
        <v>0</v>
      </c>
      <c r="M21" s="25">
        <f>IF('Original Bid Price'!M20="","",('Original Bid Price'!M20+'Price Adjustment'!$E$26)*'Price Adjustment'!$G$26)</f>
        <v>0</v>
      </c>
      <c r="N21" s="38">
        <f>IF('Original Bid Price'!N20="","",('Original Bid Price'!N20+'Price Adjustment'!$E$26)*'Price Adjustment'!$G$26)</f>
      </c>
      <c r="O21" s="25">
        <f>IF('Original Bid Price'!O20="","",('Original Bid Price'!O20+'Price Adjustment'!$E$26)*'Price Adjustment'!$G$26)</f>
        <v>0</v>
      </c>
      <c r="P21" s="25">
        <f>IF('Original Bid Price'!P20="","",('Original Bid Price'!P20+'Price Adjustment'!$E$26)*'Price Adjustment'!$G$26)</f>
        <v>0</v>
      </c>
      <c r="Q21" s="25">
        <f>IF('Original Bid Price'!Q20="","",('Original Bid Price'!Q20+'Price Adjustment'!$E$26)*'Price Adjustment'!$G$26)</f>
        <v>0</v>
      </c>
      <c r="R21" s="25">
        <f>IF('Original Bid Price'!R20="","",('Original Bid Price'!R20+'Price Adjustment'!$E$26)*'Price Adjustment'!$G$26)</f>
        <v>0</v>
      </c>
      <c r="S21" s="25">
        <f>IF('Original Bid Price'!S20="","",('Original Bid Price'!S20+'Price Adjustment'!$E$26)*'Price Adjustment'!$G$26)</f>
        <v>0</v>
      </c>
      <c r="T21" s="25">
        <f>IF('Original Bid Price'!T20="","",('Original Bid Price'!T20+'Price Adjustment'!$E$26)*'Price Adjustment'!$G$26)</f>
        <v>0</v>
      </c>
      <c r="U21" s="25">
        <f>IF('Original Bid Price'!U20="","",('Original Bid Price'!U20+'Price Adjustment'!$E$26)*'Price Adjustment'!$G$26)</f>
        <v>0</v>
      </c>
      <c r="V21" s="38">
        <f>IF('Original Bid Price'!V20="","",('Original Bid Price'!V20+'Price Adjustment'!$E$26)*'Price Adjustment'!$G$26)</f>
        <v>0</v>
      </c>
      <c r="W21" s="25">
        <f>IF('Original Bid Price'!W20="","",('Original Bid Price'!W20+'Price Adjustment'!$E$26)*'Price Adjustment'!$G$26)</f>
        <v>0</v>
      </c>
      <c r="X21" s="21">
        <f>IF('Original Bid Price'!X20="","",('Original Bid Price'!X20+'Price Adjustment'!$E$26)*'Price Adjustment'!$G$26)</f>
        <v>0</v>
      </c>
      <c r="Y21" s="21">
        <f>IF('Original Bid Price'!Y20="","",('Original Bid Price'!Y20+'Price Adjustment'!$E$26)*'Price Adjustment'!$G$26)</f>
        <v>0</v>
      </c>
      <c r="Z21" s="38">
        <f>IF('Original Bid Price'!Z20="","",('Original Bid Price'!Z20+'Price Adjustment'!$E$26)*'Price Adjustment'!$G$26)</f>
        <v>0</v>
      </c>
      <c r="AA21" s="25">
        <f>IF('Original Bid Price'!AA20="","",('Original Bid Price'!AA20+'Price Adjustment'!$E$26)*'Price Adjustment'!$G$26)</f>
        <v>0</v>
      </c>
      <c r="AB21" s="25">
        <f>IF('Original Bid Price'!AB20="","",('Original Bid Price'!AB20+'Price Adjustment'!$E$26)*'Price Adjustment'!$G$26)</f>
        <v>0</v>
      </c>
      <c r="AC21" s="21">
        <f>IF('Original Bid Price'!AC20="","",('Original Bid Price'!AC20+'Price Adjustment'!$E$26)*'Price Adjustment'!$G$26)</f>
        <v>0</v>
      </c>
      <c r="AD21" s="21">
        <f>IF('Original Bid Price'!AD20="","",('Original Bid Price'!AD20+'Price Adjustment'!$E$26)*'Price Adjustment'!$G$26)</f>
      </c>
      <c r="AE21" s="21">
        <f>IF('Original Bid Price'!AE20="","",('Original Bid Price'!AE20+'Price Adjustment'!$E$26)*'Price Adjustment'!$G$26)</f>
      </c>
      <c r="AF21" s="21">
        <f>IF('Original Bid Price'!AF20="","",('Original Bid Price'!AF20+'Price Adjustment'!$E$26)*'Price Adjustment'!$G$26)</f>
      </c>
      <c r="AG21" s="21">
        <f>IF('Original Bid Price'!AG20="","",('Original Bid Price'!AG20+'Price Adjustment'!$E$26)*'Price Adjustment'!$G$26)</f>
      </c>
      <c r="AH21" s="38">
        <f>IF('Original Bid Price'!AH20="","",('Original Bid Price'!AH20+'Price Adjustment'!$E$26)*'Price Adjustment'!$G$26)</f>
      </c>
      <c r="AI21" s="25">
        <f>IF('Original Bid Price'!AI20="","",('Original Bid Price'!AI20+'Price Adjustment'!$E$26)*'Price Adjustment'!$G$26)</f>
        <v>0</v>
      </c>
      <c r="AJ21" s="25">
        <f>IF('Original Bid Price'!AJ20="","",('Original Bid Price'!AJ20+'Price Adjustment'!$E$26)*'Price Adjustment'!$G$26)</f>
        <v>0</v>
      </c>
      <c r="AK21" s="25">
        <f>IF('Original Bid Price'!AK20="","",('Original Bid Price'!AK20+'Price Adjustment'!$E$26)*'Price Adjustment'!$G$26)</f>
        <v>0</v>
      </c>
      <c r="AL21" s="25">
        <f>IF('Original Bid Price'!AL20="","",('Original Bid Price'!AL20+'Price Adjustment'!$E$26)*'Price Adjustment'!$G$26)</f>
        <v>0</v>
      </c>
      <c r="AM21" s="21">
        <f>IF('Original Bid Price'!AM20="","",('Original Bid Price'!AM20+'Price Adjustment'!$E$26)*'Price Adjustment'!$G$26)</f>
        <v>0</v>
      </c>
      <c r="AN21" s="21">
        <f>IF('Original Bid Price'!AN20="","",('Original Bid Price'!AN20+'Price Adjustment'!$E$26)*'Price Adjustment'!$G$26)</f>
        <v>0</v>
      </c>
      <c r="AO21" s="21">
        <f>IF('Original Bid Price'!AO20="","",('Original Bid Price'!AO20+'Price Adjustment'!$E$26)*'Price Adjustment'!$G$26)</f>
        <v>0</v>
      </c>
      <c r="AP21" s="21">
        <f>IF('Original Bid Price'!AP20="","",('Original Bid Price'!AP20+'Price Adjustment'!$E$26)*'Price Adjustment'!$G$26)</f>
        <v>0</v>
      </c>
      <c r="AQ21" s="21">
        <f>IF('Original Bid Price'!AQ20="","",('Original Bid Price'!AQ20+'Price Adjustment'!$E$26)*'Price Adjustment'!$G$26)</f>
        <v>0</v>
      </c>
      <c r="AR21" s="38">
        <f>IF('Original Bid Price'!AR20="","",('Original Bid Price'!AR20+'Price Adjustment'!$E$26)*'Price Adjustment'!$G$26)</f>
        <v>0</v>
      </c>
      <c r="AS21" s="25">
        <f>IF('Original Bid Price'!AS20="","",('Original Bid Price'!AS20+'Price Adjustment'!$E$26)*'Price Adjustment'!$G$26)</f>
        <v>0</v>
      </c>
    </row>
    <row r="22" spans="1:45" s="15" customFormat="1" ht="16.5">
      <c r="A22" s="12"/>
      <c r="B22" s="13">
        <v>14</v>
      </c>
      <c r="C22" s="14" t="s">
        <v>26</v>
      </c>
      <c r="D22" s="25">
        <f>IF('Original Bid Price'!D21="","",('Original Bid Price'!D21+'Price Adjustment'!$E$27)*'Price Adjustment'!$G$27)</f>
        <v>0</v>
      </c>
      <c r="E22" s="25">
        <f>IF('Original Bid Price'!E21="","",('Original Bid Price'!E21+'Price Adjustment'!$E$27)*'Price Adjustment'!$G$27)</f>
        <v>0</v>
      </c>
      <c r="F22" s="25">
        <f>IF('Original Bid Price'!F21="","",('Original Bid Price'!F21+'Price Adjustment'!$E$27)*'Price Adjustment'!$G$27)</f>
        <v>0</v>
      </c>
      <c r="G22" s="25">
        <f>IF('Original Bid Price'!G21="","",('Original Bid Price'!G21+'Price Adjustment'!$E$27)*'Price Adjustment'!$G$27)</f>
      </c>
      <c r="H22" s="21">
        <f>IF('Original Bid Price'!H21="","",('Original Bid Price'!H21+'Price Adjustment'!$E$27)*'Price Adjustment'!$G$27)</f>
        <v>0</v>
      </c>
      <c r="I22" s="21">
        <f>IF('Original Bid Price'!I21="","",('Original Bid Price'!I21+'Price Adjustment'!$E$27)*'Price Adjustment'!$G$27)</f>
        <v>0</v>
      </c>
      <c r="J22" s="21">
        <f>IF('Original Bid Price'!J21="","",('Original Bid Price'!J21+'Price Adjustment'!$E$27)*'Price Adjustment'!$G$27)</f>
        <v>0</v>
      </c>
      <c r="K22" s="38">
        <f>IF('Original Bid Price'!K21="","",('Original Bid Price'!K21+'Price Adjustment'!$E$27)*'Price Adjustment'!$G$27)</f>
        <v>0</v>
      </c>
      <c r="L22" s="25">
        <f>IF('Original Bid Price'!L21="","",('Original Bid Price'!L21+'Price Adjustment'!$E$27)*'Price Adjustment'!$G$27)</f>
        <v>0</v>
      </c>
      <c r="M22" s="25">
        <f>IF('Original Bid Price'!M21="","",('Original Bid Price'!M21+'Price Adjustment'!$E$27)*'Price Adjustment'!$G$27)</f>
      </c>
      <c r="N22" s="38">
        <f>IF('Original Bid Price'!N21="","",('Original Bid Price'!N21+'Price Adjustment'!$E$27)*'Price Adjustment'!$G$27)</f>
      </c>
      <c r="O22" s="25">
        <f>IF('Original Bid Price'!O21="","",('Original Bid Price'!O21+'Price Adjustment'!$E$27)*'Price Adjustment'!$G$27)</f>
        <v>0</v>
      </c>
      <c r="P22" s="25">
        <f>IF('Original Bid Price'!P21="","",('Original Bid Price'!P21+'Price Adjustment'!$E$27)*'Price Adjustment'!$G$27)</f>
      </c>
      <c r="Q22" s="25">
        <f>IF('Original Bid Price'!Q21="","",('Original Bid Price'!Q21+'Price Adjustment'!$E$27)*'Price Adjustment'!$G$27)</f>
      </c>
      <c r="R22" s="25">
        <f>IF('Original Bid Price'!R21="","",('Original Bid Price'!R21+'Price Adjustment'!$E$27)*'Price Adjustment'!$G$27)</f>
      </c>
      <c r="S22" s="25">
        <f>IF('Original Bid Price'!S21="","",('Original Bid Price'!S21+'Price Adjustment'!$E$27)*'Price Adjustment'!$G$27)</f>
        <v>0</v>
      </c>
      <c r="T22" s="25">
        <f>IF('Original Bid Price'!T21="","",('Original Bid Price'!T21+'Price Adjustment'!$E$27)*'Price Adjustment'!$G$27)</f>
      </c>
      <c r="U22" s="25">
        <f>IF('Original Bid Price'!U21="","",('Original Bid Price'!U21+'Price Adjustment'!$E$27)*'Price Adjustment'!$G$27)</f>
      </c>
      <c r="V22" s="38">
        <f>IF('Original Bid Price'!V21="","",('Original Bid Price'!V21+'Price Adjustment'!$E$27)*'Price Adjustment'!$G$27)</f>
      </c>
      <c r="W22" s="25">
        <f>IF('Original Bid Price'!W21="","",('Original Bid Price'!W21+'Price Adjustment'!$E$27)*'Price Adjustment'!$G$27)</f>
        <v>0</v>
      </c>
      <c r="X22" s="21">
        <f>IF('Original Bid Price'!X21="","",('Original Bid Price'!X21+'Price Adjustment'!$E$27)*'Price Adjustment'!$G$27)</f>
        <v>0</v>
      </c>
      <c r="Y22" s="21">
        <f>IF('Original Bid Price'!Y21="","",('Original Bid Price'!Y21+'Price Adjustment'!$E$27)*'Price Adjustment'!$G$27)</f>
        <v>0</v>
      </c>
      <c r="Z22" s="38">
        <f>IF('Original Bid Price'!Z21="","",('Original Bid Price'!Z21+'Price Adjustment'!$E$27)*'Price Adjustment'!$G$27)</f>
        <v>0</v>
      </c>
      <c r="AA22" s="25">
        <f>IF('Original Bid Price'!AA21="","",('Original Bid Price'!AA21+'Price Adjustment'!$E$27)*'Price Adjustment'!$G$27)</f>
        <v>0</v>
      </c>
      <c r="AB22" s="25">
        <f>IF('Original Bid Price'!AB21="","",('Original Bid Price'!AB21+'Price Adjustment'!$E$27)*'Price Adjustment'!$G$27)</f>
      </c>
      <c r="AC22" s="21">
        <f>IF('Original Bid Price'!AC21="","",('Original Bid Price'!AC21+'Price Adjustment'!$E$27)*'Price Adjustment'!$G$27)</f>
      </c>
      <c r="AD22" s="21">
        <f>IF('Original Bid Price'!AD21="","",('Original Bid Price'!AD21+'Price Adjustment'!$E$27)*'Price Adjustment'!$G$27)</f>
      </c>
      <c r="AE22" s="21">
        <f>IF('Original Bid Price'!AE21="","",('Original Bid Price'!AE21+'Price Adjustment'!$E$27)*'Price Adjustment'!$G$27)</f>
      </c>
      <c r="AF22" s="21">
        <f>IF('Original Bid Price'!AF21="","",('Original Bid Price'!AF21+'Price Adjustment'!$E$27)*'Price Adjustment'!$G$27)</f>
      </c>
      <c r="AG22" s="21">
        <f>IF('Original Bid Price'!AG21="","",('Original Bid Price'!AG21+'Price Adjustment'!$E$27)*'Price Adjustment'!$G$27)</f>
      </c>
      <c r="AH22" s="38">
        <f>IF('Original Bid Price'!AH21="","",('Original Bid Price'!AH21+'Price Adjustment'!$E$27)*'Price Adjustment'!$G$27)</f>
      </c>
      <c r="AI22" s="25">
        <f>IF('Original Bid Price'!AI21="","",('Original Bid Price'!AI21+'Price Adjustment'!$E$27)*'Price Adjustment'!$G$27)</f>
      </c>
      <c r="AJ22" s="25">
        <f>IF('Original Bid Price'!AJ21="","",('Original Bid Price'!AJ21+'Price Adjustment'!$E$27)*'Price Adjustment'!$G$27)</f>
        <v>0</v>
      </c>
      <c r="AK22" s="25">
        <f>IF('Original Bid Price'!AK21="","",('Original Bid Price'!AK21+'Price Adjustment'!$E$27)*'Price Adjustment'!$G$27)</f>
      </c>
      <c r="AL22" s="25">
        <f>IF('Original Bid Price'!AL21="","",('Original Bid Price'!AL21+'Price Adjustment'!$E$27)*'Price Adjustment'!$G$27)</f>
        <v>0</v>
      </c>
      <c r="AM22" s="21">
        <f>IF('Original Bid Price'!AM21="","",('Original Bid Price'!AM21+'Price Adjustment'!$E$27)*'Price Adjustment'!$G$27)</f>
      </c>
      <c r="AN22" s="21">
        <f>IF('Original Bid Price'!AN21="","",('Original Bid Price'!AN21+'Price Adjustment'!$E$27)*'Price Adjustment'!$G$27)</f>
      </c>
      <c r="AO22" s="21">
        <f>IF('Original Bid Price'!AO21="","",('Original Bid Price'!AO21+'Price Adjustment'!$E$27)*'Price Adjustment'!$G$27)</f>
      </c>
      <c r="AP22" s="21">
        <f>IF('Original Bid Price'!AP21="","",('Original Bid Price'!AP21+'Price Adjustment'!$E$27)*'Price Adjustment'!$G$27)</f>
        <v>0</v>
      </c>
      <c r="AQ22" s="21">
        <f>IF('Original Bid Price'!AQ21="","",('Original Bid Price'!AQ21+'Price Adjustment'!$E$27)*'Price Adjustment'!$G$27)</f>
        <v>0</v>
      </c>
      <c r="AR22" s="38">
        <f>IF('Original Bid Price'!AR21="","",('Original Bid Price'!AR21+'Price Adjustment'!$E$27)*'Price Adjustment'!$G$27)</f>
        <v>0</v>
      </c>
      <c r="AS22" s="25">
        <f>IF('Original Bid Price'!AS21="","",('Original Bid Price'!AS21+'Price Adjustment'!$E$27)*'Price Adjustment'!$G$27)</f>
      </c>
    </row>
    <row r="23" spans="1:45" s="15" customFormat="1" ht="16.5">
      <c r="A23" s="12"/>
      <c r="B23" s="13">
        <v>15</v>
      </c>
      <c r="C23" s="14" t="s">
        <v>27</v>
      </c>
      <c r="D23" s="25">
        <f>IF('Original Bid Price'!D22="","",('Original Bid Price'!D22+'Price Adjustment'!$E$28)*'Price Adjustment'!$G$28)</f>
        <v>0</v>
      </c>
      <c r="E23" s="25">
        <f>IF('Original Bid Price'!E22="","",('Original Bid Price'!E22+'Price Adjustment'!$E$28)*'Price Adjustment'!$G$28)</f>
      </c>
      <c r="F23" s="25">
        <f>IF('Original Bid Price'!F22="","",('Original Bid Price'!F22+'Price Adjustment'!$E$28)*'Price Adjustment'!$G$28)</f>
      </c>
      <c r="G23" s="25">
        <f>IF('Original Bid Price'!G22="","",('Original Bid Price'!G22+'Price Adjustment'!$E$28)*'Price Adjustment'!$G$28)</f>
      </c>
      <c r="H23" s="21">
        <f>IF('Original Bid Price'!H22="","",('Original Bid Price'!H22+'Price Adjustment'!$E$28)*'Price Adjustment'!$G$28)</f>
        <v>0</v>
      </c>
      <c r="I23" s="21">
        <f>IF('Original Bid Price'!I22="","",('Original Bid Price'!I22+'Price Adjustment'!$E$28)*'Price Adjustment'!$G$28)</f>
        <v>0</v>
      </c>
      <c r="J23" s="21">
        <f>IF('Original Bid Price'!J22="","",('Original Bid Price'!J22+'Price Adjustment'!$E$28)*'Price Adjustment'!$G$28)</f>
      </c>
      <c r="K23" s="38">
        <f>IF('Original Bid Price'!K22="","",('Original Bid Price'!K22+'Price Adjustment'!$E$28)*'Price Adjustment'!$G$28)</f>
      </c>
      <c r="L23" s="25">
        <f>IF('Original Bid Price'!L22="","",('Original Bid Price'!L22+'Price Adjustment'!$E$28)*'Price Adjustment'!$G$28)</f>
        <v>0</v>
      </c>
      <c r="M23" s="25">
        <f>IF('Original Bid Price'!M22="","",('Original Bid Price'!M22+'Price Adjustment'!$E$28)*'Price Adjustment'!$G$28)</f>
        <v>0</v>
      </c>
      <c r="N23" s="38">
        <f>IF('Original Bid Price'!N22="","",('Original Bid Price'!N22+'Price Adjustment'!$E$28)*'Price Adjustment'!$G$28)</f>
        <v>0</v>
      </c>
      <c r="O23" s="25">
        <f>IF('Original Bid Price'!O22="","",('Original Bid Price'!O22+'Price Adjustment'!$E$28)*'Price Adjustment'!$G$28)</f>
        <v>0</v>
      </c>
      <c r="P23" s="25">
        <f>IF('Original Bid Price'!P22="","",('Original Bid Price'!P22+'Price Adjustment'!$E$28)*'Price Adjustment'!$G$28)</f>
      </c>
      <c r="Q23" s="25">
        <f>IF('Original Bid Price'!Q22="","",('Original Bid Price'!Q22+'Price Adjustment'!$E$28)*'Price Adjustment'!$G$28)</f>
        <v>0</v>
      </c>
      <c r="R23" s="25">
        <f>IF('Original Bid Price'!R22="","",('Original Bid Price'!R22+'Price Adjustment'!$E$28)*'Price Adjustment'!$G$28)</f>
      </c>
      <c r="S23" s="25">
        <f>IF('Original Bid Price'!S22="","",('Original Bid Price'!S22+'Price Adjustment'!$E$28)*'Price Adjustment'!$G$28)</f>
        <v>0</v>
      </c>
      <c r="T23" s="25">
        <f>IF('Original Bid Price'!T22="","",('Original Bid Price'!T22+'Price Adjustment'!$E$28)*'Price Adjustment'!$G$28)</f>
      </c>
      <c r="U23" s="25">
        <f>IF('Original Bid Price'!U22="","",('Original Bid Price'!U22+'Price Adjustment'!$E$28)*'Price Adjustment'!$G$28)</f>
        <v>0</v>
      </c>
      <c r="V23" s="38">
        <f>IF('Original Bid Price'!V22="","",('Original Bid Price'!V22+'Price Adjustment'!$E$28)*'Price Adjustment'!$G$28)</f>
        <v>0</v>
      </c>
      <c r="W23" s="25">
        <f>IF('Original Bid Price'!W22="","",('Original Bid Price'!W22+'Price Adjustment'!$E$28)*'Price Adjustment'!$G$28)</f>
      </c>
      <c r="X23" s="21">
        <f>IF('Original Bid Price'!X22="","",('Original Bid Price'!X22+'Price Adjustment'!$E$28)*'Price Adjustment'!$G$28)</f>
      </c>
      <c r="Y23" s="21">
        <f>IF('Original Bid Price'!Y22="","",('Original Bid Price'!Y22+'Price Adjustment'!$E$28)*'Price Adjustment'!$G$28)</f>
      </c>
      <c r="Z23" s="38">
        <f>IF('Original Bid Price'!Z22="","",('Original Bid Price'!Z22+'Price Adjustment'!$E$28)*'Price Adjustment'!$G$28)</f>
      </c>
      <c r="AA23" s="25">
        <f>IF('Original Bid Price'!AA22="","",('Original Bid Price'!AA22+'Price Adjustment'!$E$28)*'Price Adjustment'!$G$28)</f>
        <v>0</v>
      </c>
      <c r="AB23" s="25">
        <f>IF('Original Bid Price'!AB22="","",('Original Bid Price'!AB22+'Price Adjustment'!$E$28)*'Price Adjustment'!$G$28)</f>
      </c>
      <c r="AC23" s="21">
        <f>IF('Original Bid Price'!AC22="","",('Original Bid Price'!AC22+'Price Adjustment'!$E$28)*'Price Adjustment'!$G$28)</f>
      </c>
      <c r="AD23" s="21">
        <f>IF('Original Bid Price'!AD22="","",('Original Bid Price'!AD22+'Price Adjustment'!$E$28)*'Price Adjustment'!$G$28)</f>
      </c>
      <c r="AE23" s="21">
        <f>IF('Original Bid Price'!AE22="","",('Original Bid Price'!AE22+'Price Adjustment'!$E$28)*'Price Adjustment'!$G$28)</f>
      </c>
      <c r="AF23" s="21">
        <f>IF('Original Bid Price'!AF22="","",('Original Bid Price'!AF22+'Price Adjustment'!$E$28)*'Price Adjustment'!$G$28)</f>
      </c>
      <c r="AG23" s="21">
        <f>IF('Original Bid Price'!AG22="","",('Original Bid Price'!AG22+'Price Adjustment'!$E$28)*'Price Adjustment'!$G$28)</f>
      </c>
      <c r="AH23" s="38">
        <f>IF('Original Bid Price'!AH22="","",('Original Bid Price'!AH22+'Price Adjustment'!$E$28)*'Price Adjustment'!$G$28)</f>
      </c>
      <c r="AI23" s="25">
        <f>IF('Original Bid Price'!AI22="","",('Original Bid Price'!AI22+'Price Adjustment'!$E$28)*'Price Adjustment'!$G$28)</f>
      </c>
      <c r="AJ23" s="25">
        <f>IF('Original Bid Price'!AJ22="","",('Original Bid Price'!AJ22+'Price Adjustment'!$E$28)*'Price Adjustment'!$G$28)</f>
        <v>0</v>
      </c>
      <c r="AK23" s="25">
        <f>IF('Original Bid Price'!AK22="","",('Original Bid Price'!AK22+'Price Adjustment'!$E$28)*'Price Adjustment'!$G$28)</f>
      </c>
      <c r="AL23" s="25">
        <f>IF('Original Bid Price'!AL22="","",('Original Bid Price'!AL22+'Price Adjustment'!$E$28)*'Price Adjustment'!$G$28)</f>
        <v>0</v>
      </c>
      <c r="AM23" s="21">
        <f>IF('Original Bid Price'!AM22="","",('Original Bid Price'!AM22+'Price Adjustment'!$E$28)*'Price Adjustment'!$G$28)</f>
      </c>
      <c r="AN23" s="21">
        <f>IF('Original Bid Price'!AN22="","",('Original Bid Price'!AN22+'Price Adjustment'!$E$28)*'Price Adjustment'!$G$28)</f>
        <v>0</v>
      </c>
      <c r="AO23" s="21">
        <f>IF('Original Bid Price'!AO22="","",('Original Bid Price'!AO22+'Price Adjustment'!$E$28)*'Price Adjustment'!$G$28)</f>
        <v>0</v>
      </c>
      <c r="AP23" s="21">
        <f>IF('Original Bid Price'!AP22="","",('Original Bid Price'!AP22+'Price Adjustment'!$E$28)*'Price Adjustment'!$G$28)</f>
        <v>0</v>
      </c>
      <c r="AQ23" s="21">
        <f>IF('Original Bid Price'!AQ22="","",('Original Bid Price'!AQ22+'Price Adjustment'!$E$28)*'Price Adjustment'!$G$28)</f>
        <v>0</v>
      </c>
      <c r="AR23" s="38">
        <f>IF('Original Bid Price'!AR22="","",('Original Bid Price'!AR22+'Price Adjustment'!$E$28)*'Price Adjustment'!$G$28)</f>
        <v>0</v>
      </c>
      <c r="AS23" s="25">
        <f>IF('Original Bid Price'!AS22="","",('Original Bid Price'!AS22+'Price Adjustment'!$E$28)*'Price Adjustment'!$G$28)</f>
      </c>
    </row>
    <row r="24" spans="1:45" s="15" customFormat="1" ht="16.5">
      <c r="A24" s="12"/>
      <c r="B24" s="13">
        <v>16</v>
      </c>
      <c r="C24" s="14" t="s">
        <v>28</v>
      </c>
      <c r="D24" s="25">
        <f>IF('Original Bid Price'!D23="","",('Original Bid Price'!D23+'Price Adjustment'!$E$29)*'Price Adjustment'!$G$29)</f>
      </c>
      <c r="E24" s="25">
        <f>IF('Original Bid Price'!E23="","",('Original Bid Price'!E23+'Price Adjustment'!$E$29)*'Price Adjustment'!$G$29)</f>
      </c>
      <c r="F24" s="25">
        <f>IF('Original Bid Price'!F23="","",('Original Bid Price'!F23+'Price Adjustment'!$E$29)*'Price Adjustment'!$G$29)</f>
      </c>
      <c r="G24" s="25">
        <f>IF('Original Bid Price'!G23="","",('Original Bid Price'!G23+'Price Adjustment'!$E$29)*'Price Adjustment'!$G$29)</f>
      </c>
      <c r="H24" s="21">
        <f>IF('Original Bid Price'!H23="","",('Original Bid Price'!H23+'Price Adjustment'!$E$29)*'Price Adjustment'!$G$29)</f>
        <v>0</v>
      </c>
      <c r="I24" s="21">
        <f>IF('Original Bid Price'!I23="","",('Original Bid Price'!I23+'Price Adjustment'!$E$29)*'Price Adjustment'!$G$29)</f>
        <v>0</v>
      </c>
      <c r="J24" s="21">
        <f>IF('Original Bid Price'!J23="","",('Original Bid Price'!J23+'Price Adjustment'!$E$29)*'Price Adjustment'!$G$29)</f>
        <v>0</v>
      </c>
      <c r="K24" s="38">
        <f>IF('Original Bid Price'!K23="","",('Original Bid Price'!K23+'Price Adjustment'!$E$29)*'Price Adjustment'!$G$29)</f>
        <v>0</v>
      </c>
      <c r="L24" s="25">
        <f>IF('Original Bid Price'!L23="","",('Original Bid Price'!L23+'Price Adjustment'!$E$29)*'Price Adjustment'!$G$29)</f>
      </c>
      <c r="M24" s="25">
        <f>IF('Original Bid Price'!M23="","",('Original Bid Price'!M23+'Price Adjustment'!$E$29)*'Price Adjustment'!$G$29)</f>
      </c>
      <c r="N24" s="38">
        <f>IF('Original Bid Price'!N23="","",('Original Bid Price'!N23+'Price Adjustment'!$E$29)*'Price Adjustment'!$G$29)</f>
      </c>
      <c r="O24" s="25">
        <f>IF('Original Bid Price'!O23="","",('Original Bid Price'!O23+'Price Adjustment'!$E$29)*'Price Adjustment'!$G$29)</f>
      </c>
      <c r="P24" s="25">
        <f>IF('Original Bid Price'!P23="","",('Original Bid Price'!P23+'Price Adjustment'!$E$29)*'Price Adjustment'!$G$29)</f>
      </c>
      <c r="Q24" s="25">
        <f>IF('Original Bid Price'!Q23="","",('Original Bid Price'!Q23+'Price Adjustment'!$E$29)*'Price Adjustment'!$G$29)</f>
      </c>
      <c r="R24" s="25">
        <f>IF('Original Bid Price'!R23="","",('Original Bid Price'!R23+'Price Adjustment'!$E$29)*'Price Adjustment'!$G$29)</f>
      </c>
      <c r="S24" s="25">
        <f>IF('Original Bid Price'!S23="","",('Original Bid Price'!S23+'Price Adjustment'!$E$29)*'Price Adjustment'!$G$29)</f>
      </c>
      <c r="T24" s="25">
        <f>IF('Original Bid Price'!T23="","",('Original Bid Price'!T23+'Price Adjustment'!$E$29)*'Price Adjustment'!$G$29)</f>
      </c>
      <c r="U24" s="25">
        <f>IF('Original Bid Price'!U23="","",('Original Bid Price'!U23+'Price Adjustment'!$E$29)*'Price Adjustment'!$G$29)</f>
      </c>
      <c r="V24" s="38">
        <f>IF('Original Bid Price'!V23="","",('Original Bid Price'!V23+'Price Adjustment'!$E$29)*'Price Adjustment'!$G$29)</f>
      </c>
      <c r="W24" s="25">
        <f>IF('Original Bid Price'!W23="","",('Original Bid Price'!W23+'Price Adjustment'!$E$29)*'Price Adjustment'!$G$29)</f>
      </c>
      <c r="X24" s="21">
        <f>IF('Original Bid Price'!X23="","",('Original Bid Price'!X23+'Price Adjustment'!$E$29)*'Price Adjustment'!$G$29)</f>
      </c>
      <c r="Y24" s="21">
        <f>IF('Original Bid Price'!Y23="","",('Original Bid Price'!Y23+'Price Adjustment'!$E$29)*'Price Adjustment'!$G$29)</f>
      </c>
      <c r="Z24" s="38">
        <f>IF('Original Bid Price'!Z23="","",('Original Bid Price'!Z23+'Price Adjustment'!$E$29)*'Price Adjustment'!$G$29)</f>
      </c>
      <c r="AA24" s="25">
        <f>IF('Original Bid Price'!AA23="","",('Original Bid Price'!AA23+'Price Adjustment'!$E$29)*'Price Adjustment'!$G$29)</f>
      </c>
      <c r="AB24" s="25">
        <f>IF('Original Bid Price'!AB23="","",('Original Bid Price'!AB23+'Price Adjustment'!$E$29)*'Price Adjustment'!$G$29)</f>
      </c>
      <c r="AC24" s="21">
        <f>IF('Original Bid Price'!AC23="","",('Original Bid Price'!AC23+'Price Adjustment'!$E$29)*'Price Adjustment'!$G$29)</f>
      </c>
      <c r="AD24" s="21">
        <f>IF('Original Bid Price'!AD23="","",('Original Bid Price'!AD23+'Price Adjustment'!$E$29)*'Price Adjustment'!$G$29)</f>
      </c>
      <c r="AE24" s="21">
        <f>IF('Original Bid Price'!AE23="","",('Original Bid Price'!AE23+'Price Adjustment'!$E$29)*'Price Adjustment'!$G$29)</f>
      </c>
      <c r="AF24" s="21">
        <f>IF('Original Bid Price'!AF23="","",('Original Bid Price'!AF23+'Price Adjustment'!$E$29)*'Price Adjustment'!$G$29)</f>
      </c>
      <c r="AG24" s="21">
        <f>IF('Original Bid Price'!AG23="","",('Original Bid Price'!AG23+'Price Adjustment'!$E$29)*'Price Adjustment'!$G$29)</f>
      </c>
      <c r="AH24" s="38">
        <f>IF('Original Bid Price'!AH23="","",('Original Bid Price'!AH23+'Price Adjustment'!$E$29)*'Price Adjustment'!$G$29)</f>
      </c>
      <c r="AI24" s="25">
        <f>IF('Original Bid Price'!AI23="","",('Original Bid Price'!AI23+'Price Adjustment'!$E$29)*'Price Adjustment'!$G$29)</f>
      </c>
      <c r="AJ24" s="25">
        <f>IF('Original Bid Price'!AJ23="","",('Original Bid Price'!AJ23+'Price Adjustment'!$E$29)*'Price Adjustment'!$G$29)</f>
        <v>0</v>
      </c>
      <c r="AK24" s="25">
        <f>IF('Original Bid Price'!AK23="","",('Original Bid Price'!AK23+'Price Adjustment'!$E$29)*'Price Adjustment'!$G$29)</f>
      </c>
      <c r="AL24" s="25">
        <f>IF('Original Bid Price'!AL23="","",('Original Bid Price'!AL23+'Price Adjustment'!$E$29)*'Price Adjustment'!$G$29)</f>
      </c>
      <c r="AM24" s="21">
        <f>IF('Original Bid Price'!AM23="","",('Original Bid Price'!AM23+'Price Adjustment'!$E$29)*'Price Adjustment'!$G$29)</f>
        <v>0</v>
      </c>
      <c r="AN24" s="21">
        <f>IF('Original Bid Price'!AN23="","",('Original Bid Price'!AN23+'Price Adjustment'!$E$29)*'Price Adjustment'!$G$29)</f>
      </c>
      <c r="AO24" s="21">
        <f>IF('Original Bid Price'!AO23="","",('Original Bid Price'!AO23+'Price Adjustment'!$E$29)*'Price Adjustment'!$G$29)</f>
      </c>
      <c r="AP24" s="21">
        <f>IF('Original Bid Price'!AP23="","",('Original Bid Price'!AP23+'Price Adjustment'!$E$29)*'Price Adjustment'!$G$29)</f>
      </c>
      <c r="AQ24" s="21">
        <f>IF('Original Bid Price'!AQ23="","",('Original Bid Price'!AQ23+'Price Adjustment'!$E$29)*'Price Adjustment'!$G$29)</f>
      </c>
      <c r="AR24" s="38">
        <f>IF('Original Bid Price'!AR23="","",('Original Bid Price'!AR23+'Price Adjustment'!$E$29)*'Price Adjustment'!$G$29)</f>
      </c>
      <c r="AS24" s="25">
        <f>IF('Original Bid Price'!AS23="","",('Original Bid Price'!AS23+'Price Adjustment'!$E$29)*'Price Adjustment'!$G$29)</f>
      </c>
    </row>
    <row r="25" spans="1:45" s="15" customFormat="1" ht="16.5">
      <c r="A25" s="12"/>
      <c r="B25" s="13">
        <v>17</v>
      </c>
      <c r="C25" s="14" t="s">
        <v>29</v>
      </c>
      <c r="D25" s="25">
        <f>IF('Original Bid Price'!D24="","",('Original Bid Price'!D24+'Price Adjustment'!$E$30)*'Price Adjustment'!$G$30)</f>
      </c>
      <c r="E25" s="25">
        <f>IF('Original Bid Price'!E24="","",('Original Bid Price'!E24+'Price Adjustment'!$E$30)*'Price Adjustment'!$G$30)</f>
      </c>
      <c r="F25" s="25">
        <f>IF('Original Bid Price'!F24="","",('Original Bid Price'!F24+'Price Adjustment'!$E$30)*'Price Adjustment'!$G$30)</f>
      </c>
      <c r="G25" s="25">
        <f>IF('Original Bid Price'!G24="","",('Original Bid Price'!G24+'Price Adjustment'!$E$30)*'Price Adjustment'!$G$30)</f>
      </c>
      <c r="H25" s="21">
        <f>IF('Original Bid Price'!H24="","",('Original Bid Price'!H24+'Price Adjustment'!$E$30)*'Price Adjustment'!$G$30)</f>
      </c>
      <c r="I25" s="21">
        <f>IF('Original Bid Price'!I24="","",('Original Bid Price'!I24+'Price Adjustment'!$E$30)*'Price Adjustment'!$G$30)</f>
      </c>
      <c r="J25" s="21">
        <f>IF('Original Bid Price'!J24="","",('Original Bid Price'!J24+'Price Adjustment'!$E$30)*'Price Adjustment'!$G$30)</f>
      </c>
      <c r="K25" s="38">
        <f>IF('Original Bid Price'!K24="","",('Original Bid Price'!K24+'Price Adjustment'!$E$30)*'Price Adjustment'!$G$30)</f>
      </c>
      <c r="L25" s="25">
        <f>IF('Original Bid Price'!L24="","",('Original Bid Price'!L24+'Price Adjustment'!$E$30)*'Price Adjustment'!$G$30)</f>
      </c>
      <c r="M25" s="25">
        <f>IF('Original Bid Price'!M24="","",('Original Bid Price'!M24+'Price Adjustment'!$E$30)*'Price Adjustment'!$G$30)</f>
      </c>
      <c r="N25" s="38">
        <f>IF('Original Bid Price'!N24="","",('Original Bid Price'!N24+'Price Adjustment'!$E$30)*'Price Adjustment'!$G$30)</f>
      </c>
      <c r="O25" s="25">
        <f>IF('Original Bid Price'!O24="","",('Original Bid Price'!O24+'Price Adjustment'!$E$30)*'Price Adjustment'!$G$30)</f>
      </c>
      <c r="P25" s="25">
        <f>IF('Original Bid Price'!P24="","",('Original Bid Price'!P24+'Price Adjustment'!$E$30)*'Price Adjustment'!$G$30)</f>
      </c>
      <c r="Q25" s="25">
        <f>IF('Original Bid Price'!Q24="","",('Original Bid Price'!Q24+'Price Adjustment'!$E$30)*'Price Adjustment'!$G$30)</f>
      </c>
      <c r="R25" s="25">
        <f>IF('Original Bid Price'!R24="","",('Original Bid Price'!R24+'Price Adjustment'!$E$30)*'Price Adjustment'!$G$30)</f>
      </c>
      <c r="S25" s="25">
        <f>IF('Original Bid Price'!S24="","",('Original Bid Price'!S24+'Price Adjustment'!$E$30)*'Price Adjustment'!$G$30)</f>
      </c>
      <c r="T25" s="25">
        <f>IF('Original Bid Price'!T24="","",('Original Bid Price'!T24+'Price Adjustment'!$E$30)*'Price Adjustment'!$G$30)</f>
      </c>
      <c r="U25" s="25">
        <f>IF('Original Bid Price'!U24="","",('Original Bid Price'!U24+'Price Adjustment'!$E$30)*'Price Adjustment'!$G$30)</f>
      </c>
      <c r="V25" s="38">
        <f>IF('Original Bid Price'!V24="","",('Original Bid Price'!V24+'Price Adjustment'!$E$30)*'Price Adjustment'!$G$30)</f>
      </c>
      <c r="W25" s="25">
        <f>IF('Original Bid Price'!W24="","",('Original Bid Price'!W24+'Price Adjustment'!$E$30)*'Price Adjustment'!$G$30)</f>
      </c>
      <c r="X25" s="21">
        <f>IF('Original Bid Price'!X24="","",('Original Bid Price'!X24+'Price Adjustment'!$E$30)*'Price Adjustment'!$G$30)</f>
      </c>
      <c r="Y25" s="21">
        <f>IF('Original Bid Price'!Y24="","",('Original Bid Price'!Y24+'Price Adjustment'!$E$30)*'Price Adjustment'!$G$30)</f>
      </c>
      <c r="Z25" s="38">
        <f>IF('Original Bid Price'!Z24="","",('Original Bid Price'!Z24+'Price Adjustment'!$E$30)*'Price Adjustment'!$G$30)</f>
      </c>
      <c r="AA25" s="25">
        <f>IF('Original Bid Price'!AA24="","",('Original Bid Price'!AA24+'Price Adjustment'!$E$30)*'Price Adjustment'!$G$30)</f>
      </c>
      <c r="AB25" s="25">
        <f>IF('Original Bid Price'!AB24="","",('Original Bid Price'!AB24+'Price Adjustment'!$E$30)*'Price Adjustment'!$G$30)</f>
      </c>
      <c r="AC25" s="21">
        <f>IF('Original Bid Price'!AC24="","",('Original Bid Price'!AC24+'Price Adjustment'!$E$30)*'Price Adjustment'!$G$30)</f>
      </c>
      <c r="AD25" s="21">
        <f>IF('Original Bid Price'!AD24="","",('Original Bid Price'!AD24+'Price Adjustment'!$E$30)*'Price Adjustment'!$G$30)</f>
      </c>
      <c r="AE25" s="21">
        <f>IF('Original Bid Price'!AE24="","",('Original Bid Price'!AE24+'Price Adjustment'!$E$30)*'Price Adjustment'!$G$30)</f>
      </c>
      <c r="AF25" s="21">
        <f>IF('Original Bid Price'!AF24="","",('Original Bid Price'!AF24+'Price Adjustment'!$E$30)*'Price Adjustment'!$G$30)</f>
        <v>0</v>
      </c>
      <c r="AG25" s="21">
        <f>IF('Original Bid Price'!AG24="","",('Original Bid Price'!AG24+'Price Adjustment'!$E$30)*'Price Adjustment'!$G$30)</f>
      </c>
      <c r="AH25" s="38">
        <f>IF('Original Bid Price'!AH24="","",('Original Bid Price'!AH24+'Price Adjustment'!$E$30)*'Price Adjustment'!$G$30)</f>
      </c>
      <c r="AI25" s="25">
        <f>IF('Original Bid Price'!AI24="","",('Original Bid Price'!AI24+'Price Adjustment'!$E$30)*'Price Adjustment'!$G$30)</f>
      </c>
      <c r="AJ25" s="25">
        <f>IF('Original Bid Price'!AJ24="","",('Original Bid Price'!AJ24+'Price Adjustment'!$E$30)*'Price Adjustment'!$G$30)</f>
      </c>
      <c r="AK25" s="25">
        <f>IF('Original Bid Price'!AK24="","",('Original Bid Price'!AK24+'Price Adjustment'!$E$30)*'Price Adjustment'!$G$30)</f>
      </c>
      <c r="AL25" s="25">
        <f>IF('Original Bid Price'!AL24="","",('Original Bid Price'!AL24+'Price Adjustment'!$E$30)*'Price Adjustment'!$G$30)</f>
      </c>
      <c r="AM25" s="21">
        <f>IF('Original Bid Price'!AM24="","",('Original Bid Price'!AM24+'Price Adjustment'!$E$30)*'Price Adjustment'!$G$30)</f>
      </c>
      <c r="AN25" s="21">
        <f>IF('Original Bid Price'!AN24="","",('Original Bid Price'!AN24+'Price Adjustment'!$E$30)*'Price Adjustment'!$G$30)</f>
      </c>
      <c r="AO25" s="21">
        <f>IF('Original Bid Price'!AO24="","",('Original Bid Price'!AO24+'Price Adjustment'!$E$30)*'Price Adjustment'!$G$30)</f>
      </c>
      <c r="AP25" s="21">
        <f>IF('Original Bid Price'!AP24="","",('Original Bid Price'!AP24+'Price Adjustment'!$E$30)*'Price Adjustment'!$G$30)</f>
      </c>
      <c r="AQ25" s="21">
        <f>IF('Original Bid Price'!AQ24="","",('Original Bid Price'!AQ24+'Price Adjustment'!$E$30)*'Price Adjustment'!$G$30)</f>
      </c>
      <c r="AR25" s="38">
        <f>IF('Original Bid Price'!AR24="","",('Original Bid Price'!AR24+'Price Adjustment'!$E$30)*'Price Adjustment'!$G$30)</f>
      </c>
      <c r="AS25" s="25">
        <f>IF('Original Bid Price'!AS24="","",('Original Bid Price'!AS24+'Price Adjustment'!$E$30)*'Price Adjustment'!$G$30)</f>
      </c>
    </row>
    <row r="26" spans="1:45" s="15" customFormat="1" ht="16.5">
      <c r="A26" s="12"/>
      <c r="B26" s="13">
        <v>18</v>
      </c>
      <c r="C26" s="14" t="s">
        <v>30</v>
      </c>
      <c r="D26" s="25">
        <f>IF('Original Bid Price'!D25="","",('Original Bid Price'!D25+'Price Adjustment'!$E$31)*'Price Adjustment'!$G$31)</f>
      </c>
      <c r="E26" s="25">
        <f>IF('Original Bid Price'!E25="","",('Original Bid Price'!E25+'Price Adjustment'!$E$31)*'Price Adjustment'!$G$31)</f>
      </c>
      <c r="F26" s="25">
        <f>IF('Original Bid Price'!F25="","",('Original Bid Price'!F25+'Price Adjustment'!$E$31)*'Price Adjustment'!$G$31)</f>
      </c>
      <c r="G26" s="25">
        <f>IF('Original Bid Price'!G25="","",('Original Bid Price'!G25+'Price Adjustment'!$E$31)*'Price Adjustment'!$G$31)</f>
      </c>
      <c r="H26" s="21">
        <f>IF('Original Bid Price'!H25="","",('Original Bid Price'!H25+'Price Adjustment'!$E$31)*'Price Adjustment'!$G$31)</f>
        <v>0</v>
      </c>
      <c r="I26" s="21">
        <f>IF('Original Bid Price'!I25="","",('Original Bid Price'!I25+'Price Adjustment'!$E$31)*'Price Adjustment'!$G$31)</f>
        <v>0</v>
      </c>
      <c r="J26" s="21">
        <f>IF('Original Bid Price'!J25="","",('Original Bid Price'!J25+'Price Adjustment'!$E$31)*'Price Adjustment'!$G$31)</f>
      </c>
      <c r="K26" s="38">
        <f>IF('Original Bid Price'!K25="","",('Original Bid Price'!K25+'Price Adjustment'!$E$31)*'Price Adjustment'!$G$31)</f>
      </c>
      <c r="L26" s="25">
        <f>IF('Original Bid Price'!L25="","",('Original Bid Price'!L25+'Price Adjustment'!$E$31)*'Price Adjustment'!$G$31)</f>
        <v>0</v>
      </c>
      <c r="M26" s="25">
        <f>IF('Original Bid Price'!M25="","",('Original Bid Price'!M25+'Price Adjustment'!$E$31)*'Price Adjustment'!$G$31)</f>
      </c>
      <c r="N26" s="38">
        <f>IF('Original Bid Price'!N25="","",('Original Bid Price'!N25+'Price Adjustment'!$E$31)*'Price Adjustment'!$G$31)</f>
      </c>
      <c r="O26" s="25">
        <f>IF('Original Bid Price'!O25="","",('Original Bid Price'!O25+'Price Adjustment'!$E$31)*'Price Adjustment'!$G$31)</f>
        <v>0</v>
      </c>
      <c r="P26" s="25">
        <f>IF('Original Bid Price'!P25="","",('Original Bid Price'!P25+'Price Adjustment'!$E$31)*'Price Adjustment'!$G$31)</f>
      </c>
      <c r="Q26" s="25">
        <f>IF('Original Bid Price'!Q25="","",('Original Bid Price'!Q25+'Price Adjustment'!$E$31)*'Price Adjustment'!$G$31)</f>
        <v>0</v>
      </c>
      <c r="R26" s="25">
        <f>IF('Original Bid Price'!R25="","",('Original Bid Price'!R25+'Price Adjustment'!$E$31)*'Price Adjustment'!$G$31)</f>
        <v>0</v>
      </c>
      <c r="S26" s="25">
        <f>IF('Original Bid Price'!S25="","",('Original Bid Price'!S25+'Price Adjustment'!$E$31)*'Price Adjustment'!$G$31)</f>
        <v>0</v>
      </c>
      <c r="T26" s="25">
        <f>IF('Original Bid Price'!T25="","",('Original Bid Price'!T25+'Price Adjustment'!$E$31)*'Price Adjustment'!$G$31)</f>
      </c>
      <c r="U26" s="25">
        <f>IF('Original Bid Price'!U25="","",('Original Bid Price'!U25+'Price Adjustment'!$E$31)*'Price Adjustment'!$G$31)</f>
        <v>0</v>
      </c>
      <c r="V26" s="38">
        <f>IF('Original Bid Price'!V25="","",('Original Bid Price'!V25+'Price Adjustment'!$E$31)*'Price Adjustment'!$G$31)</f>
        <v>0</v>
      </c>
      <c r="W26" s="25">
        <f>IF('Original Bid Price'!W25="","",('Original Bid Price'!W25+'Price Adjustment'!$E$31)*'Price Adjustment'!$G$31)</f>
      </c>
      <c r="X26" s="21">
        <f>IF('Original Bid Price'!X25="","",('Original Bid Price'!X25+'Price Adjustment'!$E$31)*'Price Adjustment'!$G$31)</f>
      </c>
      <c r="Y26" s="21">
        <f>IF('Original Bid Price'!Y25="","",('Original Bid Price'!Y25+'Price Adjustment'!$E$31)*'Price Adjustment'!$G$31)</f>
      </c>
      <c r="Z26" s="38">
        <f>IF('Original Bid Price'!Z25="","",('Original Bid Price'!Z25+'Price Adjustment'!$E$31)*'Price Adjustment'!$G$31)</f>
      </c>
      <c r="AA26" s="25">
        <f>IF('Original Bid Price'!AA25="","",('Original Bid Price'!AA25+'Price Adjustment'!$E$31)*'Price Adjustment'!$G$31)</f>
        <v>0</v>
      </c>
      <c r="AB26" s="25">
        <f>IF('Original Bid Price'!AB25="","",('Original Bid Price'!AB25+'Price Adjustment'!$E$31)*'Price Adjustment'!$G$31)</f>
      </c>
      <c r="AC26" s="21">
        <f>IF('Original Bid Price'!AC25="","",('Original Bid Price'!AC25+'Price Adjustment'!$E$31)*'Price Adjustment'!$G$31)</f>
      </c>
      <c r="AD26" s="21">
        <f>IF('Original Bid Price'!AD25="","",('Original Bid Price'!AD25+'Price Adjustment'!$E$31)*'Price Adjustment'!$G$31)</f>
      </c>
      <c r="AE26" s="21">
        <f>IF('Original Bid Price'!AE25="","",('Original Bid Price'!AE25+'Price Adjustment'!$E$31)*'Price Adjustment'!$G$31)</f>
      </c>
      <c r="AF26" s="21">
        <f>IF('Original Bid Price'!AF25="","",('Original Bid Price'!AF25+'Price Adjustment'!$E$31)*'Price Adjustment'!$G$31)</f>
      </c>
      <c r="AG26" s="21">
        <f>IF('Original Bid Price'!AG25="","",('Original Bid Price'!AG25+'Price Adjustment'!$E$31)*'Price Adjustment'!$G$31)</f>
      </c>
      <c r="AH26" s="38">
        <f>IF('Original Bid Price'!AH25="","",('Original Bid Price'!AH25+'Price Adjustment'!$E$31)*'Price Adjustment'!$G$31)</f>
      </c>
      <c r="AI26" s="25">
        <f>IF('Original Bid Price'!AI25="","",('Original Bid Price'!AI25+'Price Adjustment'!$E$31)*'Price Adjustment'!$G$31)</f>
      </c>
      <c r="AJ26" s="25">
        <f>IF('Original Bid Price'!AJ25="","",('Original Bid Price'!AJ25+'Price Adjustment'!$E$31)*'Price Adjustment'!$G$31)</f>
      </c>
      <c r="AK26" s="25">
        <f>IF('Original Bid Price'!AK25="","",('Original Bid Price'!AK25+'Price Adjustment'!$E$31)*'Price Adjustment'!$G$31)</f>
      </c>
      <c r="AL26" s="25">
        <f>IF('Original Bid Price'!AL25="","",('Original Bid Price'!AL25+'Price Adjustment'!$E$31)*'Price Adjustment'!$G$31)</f>
        <v>0</v>
      </c>
      <c r="AM26" s="21">
        <f>IF('Original Bid Price'!AM25="","",('Original Bid Price'!AM25+'Price Adjustment'!$E$31)*'Price Adjustment'!$G$31)</f>
      </c>
      <c r="AN26" s="21">
        <f>IF('Original Bid Price'!AN25="","",('Original Bid Price'!AN25+'Price Adjustment'!$E$31)*'Price Adjustment'!$G$31)</f>
        <v>0</v>
      </c>
      <c r="AO26" s="21">
        <f>IF('Original Bid Price'!AO25="","",('Original Bid Price'!AO25+'Price Adjustment'!$E$31)*'Price Adjustment'!$G$31)</f>
        <v>0</v>
      </c>
      <c r="AP26" s="21">
        <f>IF('Original Bid Price'!AP25="","",('Original Bid Price'!AP25+'Price Adjustment'!$E$31)*'Price Adjustment'!$G$31)</f>
        <v>0</v>
      </c>
      <c r="AQ26" s="21">
        <f>IF('Original Bid Price'!AQ25="","",('Original Bid Price'!AQ25+'Price Adjustment'!$E$31)*'Price Adjustment'!$G$31)</f>
        <v>0</v>
      </c>
      <c r="AR26" s="38">
        <f>IF('Original Bid Price'!AR25="","",('Original Bid Price'!AR25+'Price Adjustment'!$E$31)*'Price Adjustment'!$G$31)</f>
        <v>0</v>
      </c>
      <c r="AS26" s="25">
        <f>IF('Original Bid Price'!AS25="","",('Original Bid Price'!AS25+'Price Adjustment'!$E$31)*'Price Adjustment'!$G$31)</f>
      </c>
    </row>
    <row r="27" spans="1:45" s="15" customFormat="1" ht="16.5">
      <c r="A27" s="12"/>
      <c r="B27" s="13">
        <v>19</v>
      </c>
      <c r="C27" s="14" t="s">
        <v>31</v>
      </c>
      <c r="D27" s="25">
        <f>IF('Original Bid Price'!D26="","",('Original Bid Price'!D26+'Price Adjustment'!$E$32)*'Price Adjustment'!$G$32)</f>
      </c>
      <c r="E27" s="25">
        <f>IF('Original Bid Price'!E26="","",('Original Bid Price'!E26+'Price Adjustment'!$E$32)*'Price Adjustment'!$G$32)</f>
      </c>
      <c r="F27" s="25">
        <f>IF('Original Bid Price'!F26="","",('Original Bid Price'!F26+'Price Adjustment'!$E$32)*'Price Adjustment'!$G$32)</f>
      </c>
      <c r="G27" s="25">
        <f>IF('Original Bid Price'!G26="","",('Original Bid Price'!G26+'Price Adjustment'!$E$32)*'Price Adjustment'!$G$32)</f>
      </c>
      <c r="H27" s="21">
        <f>IF('Original Bid Price'!H26="","",('Original Bid Price'!H26+'Price Adjustment'!$E$32)*'Price Adjustment'!$G$32)</f>
        <v>0</v>
      </c>
      <c r="I27" s="21">
        <f>IF('Original Bid Price'!I26="","",('Original Bid Price'!I26+'Price Adjustment'!$E$32)*'Price Adjustment'!$G$32)</f>
        <v>0</v>
      </c>
      <c r="J27" s="21">
        <f>IF('Original Bid Price'!J26="","",('Original Bid Price'!J26+'Price Adjustment'!$E$32)*'Price Adjustment'!$G$32)</f>
        <v>0</v>
      </c>
      <c r="K27" s="38">
        <f>IF('Original Bid Price'!K26="","",('Original Bid Price'!K26+'Price Adjustment'!$E$32)*'Price Adjustment'!$G$32)</f>
        <v>0</v>
      </c>
      <c r="L27" s="25">
        <f>IF('Original Bid Price'!L26="","",('Original Bid Price'!L26+'Price Adjustment'!$E$32)*'Price Adjustment'!$G$32)</f>
      </c>
      <c r="M27" s="25">
        <f>IF('Original Bid Price'!M26="","",('Original Bid Price'!M26+'Price Adjustment'!$E$32)*'Price Adjustment'!$G$32)</f>
      </c>
      <c r="N27" s="38">
        <f>IF('Original Bid Price'!N26="","",('Original Bid Price'!N26+'Price Adjustment'!$E$32)*'Price Adjustment'!$G$32)</f>
      </c>
      <c r="O27" s="25">
        <f>IF('Original Bid Price'!O26="","",('Original Bid Price'!O26+'Price Adjustment'!$E$32)*'Price Adjustment'!$G$32)</f>
      </c>
      <c r="P27" s="25">
        <f>IF('Original Bid Price'!P26="","",('Original Bid Price'!P26+'Price Adjustment'!$E$32)*'Price Adjustment'!$G$32)</f>
      </c>
      <c r="Q27" s="25">
        <f>IF('Original Bid Price'!Q26="","",('Original Bid Price'!Q26+'Price Adjustment'!$E$32)*'Price Adjustment'!$G$32)</f>
      </c>
      <c r="R27" s="25">
        <f>IF('Original Bid Price'!R26="","",('Original Bid Price'!R26+'Price Adjustment'!$E$32)*'Price Adjustment'!$G$32)</f>
      </c>
      <c r="S27" s="25">
        <f>IF('Original Bid Price'!S26="","",('Original Bid Price'!S26+'Price Adjustment'!$E$32)*'Price Adjustment'!$G$32)</f>
      </c>
      <c r="T27" s="25">
        <f>IF('Original Bid Price'!T26="","",('Original Bid Price'!T26+'Price Adjustment'!$E$32)*'Price Adjustment'!$G$32)</f>
      </c>
      <c r="U27" s="25">
        <f>IF('Original Bid Price'!U26="","",('Original Bid Price'!U26+'Price Adjustment'!$E$32)*'Price Adjustment'!$G$32)</f>
      </c>
      <c r="V27" s="38">
        <f>IF('Original Bid Price'!V26="","",('Original Bid Price'!V26+'Price Adjustment'!$E$32)*'Price Adjustment'!$G$32)</f>
      </c>
      <c r="W27" s="25">
        <f>IF('Original Bid Price'!W26="","",('Original Bid Price'!W26+'Price Adjustment'!$E$32)*'Price Adjustment'!$G$32)</f>
      </c>
      <c r="X27" s="21">
        <f>IF('Original Bid Price'!X26="","",('Original Bid Price'!X26+'Price Adjustment'!$E$32)*'Price Adjustment'!$G$32)</f>
      </c>
      <c r="Y27" s="21">
        <f>IF('Original Bid Price'!Y26="","",('Original Bid Price'!Y26+'Price Adjustment'!$E$32)*'Price Adjustment'!$G$32)</f>
      </c>
      <c r="Z27" s="38">
        <f>IF('Original Bid Price'!Z26="","",('Original Bid Price'!Z26+'Price Adjustment'!$E$32)*'Price Adjustment'!$G$32)</f>
      </c>
      <c r="AA27" s="25">
        <f>IF('Original Bid Price'!AA26="","",('Original Bid Price'!AA26+'Price Adjustment'!$E$32)*'Price Adjustment'!$G$32)</f>
      </c>
      <c r="AB27" s="25">
        <f>IF('Original Bid Price'!AB26="","",('Original Bid Price'!AB26+'Price Adjustment'!$E$32)*'Price Adjustment'!$G$32)</f>
      </c>
      <c r="AC27" s="21">
        <f>IF('Original Bid Price'!AC26="","",('Original Bid Price'!AC26+'Price Adjustment'!$E$32)*'Price Adjustment'!$G$32)</f>
      </c>
      <c r="AD27" s="21">
        <f>IF('Original Bid Price'!AD26="","",('Original Bid Price'!AD26+'Price Adjustment'!$E$32)*'Price Adjustment'!$G$32)</f>
      </c>
      <c r="AE27" s="21">
        <f>IF('Original Bid Price'!AE26="","",('Original Bid Price'!AE26+'Price Adjustment'!$E$32)*'Price Adjustment'!$G$32)</f>
      </c>
      <c r="AF27" s="21">
        <f>IF('Original Bid Price'!AF26="","",('Original Bid Price'!AF26+'Price Adjustment'!$E$32)*'Price Adjustment'!$G$32)</f>
      </c>
      <c r="AG27" s="21">
        <f>IF('Original Bid Price'!AG26="","",('Original Bid Price'!AG26+'Price Adjustment'!$E$32)*'Price Adjustment'!$G$32)</f>
      </c>
      <c r="AH27" s="38">
        <f>IF('Original Bid Price'!AH26="","",('Original Bid Price'!AH26+'Price Adjustment'!$E$32)*'Price Adjustment'!$G$32)</f>
      </c>
      <c r="AI27" s="25">
        <f>IF('Original Bid Price'!AI26="","",('Original Bid Price'!AI26+'Price Adjustment'!$E$32)*'Price Adjustment'!$G$32)</f>
      </c>
      <c r="AJ27" s="25">
        <f>IF('Original Bid Price'!AJ26="","",('Original Bid Price'!AJ26+'Price Adjustment'!$E$32)*'Price Adjustment'!$G$32)</f>
      </c>
      <c r="AK27" s="25">
        <f>IF('Original Bid Price'!AK26="","",('Original Bid Price'!AK26+'Price Adjustment'!$E$32)*'Price Adjustment'!$G$32)</f>
      </c>
      <c r="AL27" s="25">
        <f>IF('Original Bid Price'!AL26="","",('Original Bid Price'!AL26+'Price Adjustment'!$E$32)*'Price Adjustment'!$G$32)</f>
      </c>
      <c r="AM27" s="21">
        <f>IF('Original Bid Price'!AM26="","",('Original Bid Price'!AM26+'Price Adjustment'!$E$32)*'Price Adjustment'!$G$32)</f>
        <v>0</v>
      </c>
      <c r="AN27" s="21">
        <f>IF('Original Bid Price'!AN26="","",('Original Bid Price'!AN26+'Price Adjustment'!$E$32)*'Price Adjustment'!$G$32)</f>
      </c>
      <c r="AO27" s="21">
        <f>IF('Original Bid Price'!AO26="","",('Original Bid Price'!AO26+'Price Adjustment'!$E$32)*'Price Adjustment'!$G$32)</f>
      </c>
      <c r="AP27" s="21">
        <f>IF('Original Bid Price'!AP26="","",('Original Bid Price'!AP26+'Price Adjustment'!$E$32)*'Price Adjustment'!$G$32)</f>
      </c>
      <c r="AQ27" s="21">
        <f>IF('Original Bid Price'!AQ26="","",('Original Bid Price'!AQ26+'Price Adjustment'!$E$32)*'Price Adjustment'!$G$32)</f>
      </c>
      <c r="AR27" s="38">
        <f>IF('Original Bid Price'!AR26="","",('Original Bid Price'!AR26+'Price Adjustment'!$E$32)*'Price Adjustment'!$G$32)</f>
      </c>
      <c r="AS27" s="25">
        <f>IF('Original Bid Price'!AS26="","",('Original Bid Price'!AS26+'Price Adjustment'!$E$32)*'Price Adjustment'!$G$32)</f>
      </c>
    </row>
    <row r="28" spans="1:45" s="15" customFormat="1" ht="16.5">
      <c r="A28" s="12"/>
      <c r="B28" s="13">
        <v>20</v>
      </c>
      <c r="C28" s="14" t="s">
        <v>32</v>
      </c>
      <c r="D28" s="25">
        <f>IF('Original Bid Price'!D27="","",('Original Bid Price'!D27+'Price Adjustment'!$E$33)*'Price Adjustment'!$G$33)</f>
        <v>0</v>
      </c>
      <c r="E28" s="25">
        <f>IF('Original Bid Price'!E27="","",('Original Bid Price'!E27+'Price Adjustment'!$E$33)*'Price Adjustment'!$G$33)</f>
        <v>0</v>
      </c>
      <c r="F28" s="25">
        <f>IF('Original Bid Price'!F27="","",('Original Bid Price'!F27+'Price Adjustment'!$E$33)*'Price Adjustment'!$G$33)</f>
        <v>0</v>
      </c>
      <c r="G28" s="25">
        <f>IF('Original Bid Price'!G27="","",('Original Bid Price'!G27+'Price Adjustment'!$E$33)*'Price Adjustment'!$G$33)</f>
        <v>0</v>
      </c>
      <c r="H28" s="21">
        <f>IF('Original Bid Price'!H27="","",('Original Bid Price'!H27+'Price Adjustment'!$E$33)*'Price Adjustment'!$G$33)</f>
        <v>0</v>
      </c>
      <c r="I28" s="21">
        <f>IF('Original Bid Price'!I27="","",('Original Bid Price'!I27+'Price Adjustment'!$E$33)*'Price Adjustment'!$G$33)</f>
        <v>0</v>
      </c>
      <c r="J28" s="21">
        <f>IF('Original Bid Price'!J27="","",('Original Bid Price'!J27+'Price Adjustment'!$E$33)*'Price Adjustment'!$G$33)</f>
        <v>0</v>
      </c>
      <c r="K28" s="38">
        <f>IF('Original Bid Price'!K27="","",('Original Bid Price'!K27+'Price Adjustment'!$E$33)*'Price Adjustment'!$G$33)</f>
        <v>0</v>
      </c>
      <c r="L28" s="25">
        <f>IF('Original Bid Price'!L27="","",('Original Bid Price'!L27+'Price Adjustment'!$E$33)*'Price Adjustment'!$G$33)</f>
        <v>0</v>
      </c>
      <c r="M28" s="25">
        <f>IF('Original Bid Price'!M27="","",('Original Bid Price'!M27+'Price Adjustment'!$E$33)*'Price Adjustment'!$G$33)</f>
        <v>0</v>
      </c>
      <c r="N28" s="38">
        <f>IF('Original Bid Price'!N27="","",('Original Bid Price'!N27+'Price Adjustment'!$E$33)*'Price Adjustment'!$G$33)</f>
        <v>0</v>
      </c>
      <c r="O28" s="25">
        <f>IF('Original Bid Price'!O27="","",('Original Bid Price'!O27+'Price Adjustment'!$E$33)*'Price Adjustment'!$G$33)</f>
        <v>0</v>
      </c>
      <c r="P28" s="25">
        <f>IF('Original Bid Price'!P27="","",('Original Bid Price'!P27+'Price Adjustment'!$E$33)*'Price Adjustment'!$G$33)</f>
        <v>0</v>
      </c>
      <c r="Q28" s="25">
        <f>IF('Original Bid Price'!Q27="","",('Original Bid Price'!Q27+'Price Adjustment'!$E$33)*'Price Adjustment'!$G$33)</f>
        <v>0</v>
      </c>
      <c r="R28" s="25">
        <f>IF('Original Bid Price'!R27="","",('Original Bid Price'!R27+'Price Adjustment'!$E$33)*'Price Adjustment'!$G$33)</f>
        <v>0</v>
      </c>
      <c r="S28" s="25">
        <f>IF('Original Bid Price'!S27="","",('Original Bid Price'!S27+'Price Adjustment'!$E$33)*'Price Adjustment'!$G$33)</f>
        <v>0</v>
      </c>
      <c r="T28" s="25">
        <f>IF('Original Bid Price'!T27="","",('Original Bid Price'!T27+'Price Adjustment'!$E$33)*'Price Adjustment'!$G$33)</f>
      </c>
      <c r="U28" s="25">
        <f>IF('Original Bid Price'!U27="","",('Original Bid Price'!U27+'Price Adjustment'!$E$33)*'Price Adjustment'!$G$33)</f>
        <v>0</v>
      </c>
      <c r="V28" s="38">
        <f>IF('Original Bid Price'!V27="","",('Original Bid Price'!V27+'Price Adjustment'!$E$33)*'Price Adjustment'!$G$33)</f>
        <v>0</v>
      </c>
      <c r="W28" s="25">
        <f>IF('Original Bid Price'!W27="","",('Original Bid Price'!W27+'Price Adjustment'!$E$33)*'Price Adjustment'!$G$33)</f>
        <v>0</v>
      </c>
      <c r="X28" s="21">
        <f>IF('Original Bid Price'!X27="","",('Original Bid Price'!X27+'Price Adjustment'!$E$33)*'Price Adjustment'!$G$33)</f>
        <v>0</v>
      </c>
      <c r="Y28" s="21">
        <f>IF('Original Bid Price'!Y27="","",('Original Bid Price'!Y27+'Price Adjustment'!$E$33)*'Price Adjustment'!$G$33)</f>
        <v>0</v>
      </c>
      <c r="Z28" s="38">
        <f>IF('Original Bid Price'!Z27="","",('Original Bid Price'!Z27+'Price Adjustment'!$E$33)*'Price Adjustment'!$G$33)</f>
        <v>0</v>
      </c>
      <c r="AA28" s="25">
        <f>IF('Original Bid Price'!AA27="","",('Original Bid Price'!AA27+'Price Adjustment'!$E$33)*'Price Adjustment'!$G$33)</f>
        <v>0</v>
      </c>
      <c r="AB28" s="25">
        <f>IF('Original Bid Price'!AB27="","",('Original Bid Price'!AB27+'Price Adjustment'!$E$33)*'Price Adjustment'!$G$33)</f>
      </c>
      <c r="AC28" s="21">
        <f>IF('Original Bid Price'!AC27="","",('Original Bid Price'!AC27+'Price Adjustment'!$E$33)*'Price Adjustment'!$G$33)</f>
      </c>
      <c r="AD28" s="21">
        <f>IF('Original Bid Price'!AD27="","",('Original Bid Price'!AD27+'Price Adjustment'!$E$33)*'Price Adjustment'!$G$33)</f>
      </c>
      <c r="AE28" s="21">
        <f>IF('Original Bid Price'!AE27="","",('Original Bid Price'!AE27+'Price Adjustment'!$E$33)*'Price Adjustment'!$G$33)</f>
      </c>
      <c r="AF28" s="21">
        <f>IF('Original Bid Price'!AF27="","",('Original Bid Price'!AF27+'Price Adjustment'!$E$33)*'Price Adjustment'!$G$33)</f>
      </c>
      <c r="AG28" s="21">
        <f>IF('Original Bid Price'!AG27="","",('Original Bid Price'!AG27+'Price Adjustment'!$E$33)*'Price Adjustment'!$G$33)</f>
      </c>
      <c r="AH28" s="38">
        <f>IF('Original Bid Price'!AH27="","",('Original Bid Price'!AH27+'Price Adjustment'!$E$33)*'Price Adjustment'!$G$33)</f>
      </c>
      <c r="AI28" s="25">
        <f>IF('Original Bid Price'!AI27="","",('Original Bid Price'!AI27+'Price Adjustment'!$E$33)*'Price Adjustment'!$G$33)</f>
        <v>0</v>
      </c>
      <c r="AJ28" s="25">
        <f>IF('Original Bid Price'!AJ27="","",('Original Bid Price'!AJ27+'Price Adjustment'!$E$33)*'Price Adjustment'!$G$33)</f>
        <v>0</v>
      </c>
      <c r="AK28" s="25">
        <f>IF('Original Bid Price'!AK27="","",('Original Bid Price'!AK27+'Price Adjustment'!$E$33)*'Price Adjustment'!$G$33)</f>
      </c>
      <c r="AL28" s="25">
        <f>IF('Original Bid Price'!AL27="","",('Original Bid Price'!AL27+'Price Adjustment'!$E$33)*'Price Adjustment'!$G$33)</f>
        <v>0</v>
      </c>
      <c r="AM28" s="21">
        <f>IF('Original Bid Price'!AM27="","",('Original Bid Price'!AM27+'Price Adjustment'!$E$33)*'Price Adjustment'!$G$33)</f>
        <v>0</v>
      </c>
      <c r="AN28" s="21">
        <f>IF('Original Bid Price'!AN27="","",('Original Bid Price'!AN27+'Price Adjustment'!$E$33)*'Price Adjustment'!$G$33)</f>
        <v>0</v>
      </c>
      <c r="AO28" s="21">
        <f>IF('Original Bid Price'!AO27="","",('Original Bid Price'!AO27+'Price Adjustment'!$E$33)*'Price Adjustment'!$G$33)</f>
        <v>0</v>
      </c>
      <c r="AP28" s="21">
        <f>IF('Original Bid Price'!AP27="","",('Original Bid Price'!AP27+'Price Adjustment'!$E$33)*'Price Adjustment'!$G$33)</f>
        <v>0</v>
      </c>
      <c r="AQ28" s="21">
        <f>IF('Original Bid Price'!AQ27="","",('Original Bid Price'!AQ27+'Price Adjustment'!$E$33)*'Price Adjustment'!$G$33)</f>
        <v>0</v>
      </c>
      <c r="AR28" s="38">
        <f>IF('Original Bid Price'!AR27="","",('Original Bid Price'!AR27+'Price Adjustment'!$E$33)*'Price Adjustment'!$G$33)</f>
        <v>0</v>
      </c>
      <c r="AS28" s="25">
        <f>IF('Original Bid Price'!AS27="","",('Original Bid Price'!AS27+'Price Adjustment'!$E$33)*'Price Adjustment'!$G$33)</f>
        <v>0</v>
      </c>
    </row>
    <row r="29" spans="1:45" s="15" customFormat="1" ht="16.5">
      <c r="A29" s="12"/>
      <c r="B29" s="13">
        <v>21</v>
      </c>
      <c r="C29" s="14" t="s">
        <v>33</v>
      </c>
      <c r="D29" s="25">
        <f>IF('Original Bid Price'!D28="","",('Original Bid Price'!D28+'Price Adjustment'!$E$34)*'Price Adjustment'!$G$34)</f>
        <v>0</v>
      </c>
      <c r="E29" s="25">
        <f>IF('Original Bid Price'!E28="","",('Original Bid Price'!E28+'Price Adjustment'!$E$34)*'Price Adjustment'!$G$34)</f>
        <v>0</v>
      </c>
      <c r="F29" s="25">
        <f>IF('Original Bid Price'!F28="","",('Original Bid Price'!F28+'Price Adjustment'!$E$34)*'Price Adjustment'!$G$34)</f>
        <v>0</v>
      </c>
      <c r="G29" s="25">
        <f>IF('Original Bid Price'!G28="","",('Original Bid Price'!G28+'Price Adjustment'!$E$34)*'Price Adjustment'!$G$34)</f>
        <v>0</v>
      </c>
      <c r="H29" s="21">
        <f>IF('Original Bid Price'!H28="","",('Original Bid Price'!H28+'Price Adjustment'!$E$34)*'Price Adjustment'!$G$34)</f>
        <v>0</v>
      </c>
      <c r="I29" s="21">
        <f>IF('Original Bid Price'!I28="","",('Original Bid Price'!I28+'Price Adjustment'!$E$34)*'Price Adjustment'!$G$34)</f>
        <v>0</v>
      </c>
      <c r="J29" s="21">
        <f>IF('Original Bid Price'!J28="","",('Original Bid Price'!J28+'Price Adjustment'!$E$34)*'Price Adjustment'!$G$34)</f>
        <v>0</v>
      </c>
      <c r="K29" s="38">
        <f>IF('Original Bid Price'!K28="","",('Original Bid Price'!K28+'Price Adjustment'!$E$34)*'Price Adjustment'!$G$34)</f>
        <v>0</v>
      </c>
      <c r="L29" s="25">
        <f>IF('Original Bid Price'!L28="","",('Original Bid Price'!L28+'Price Adjustment'!$E$34)*'Price Adjustment'!$G$34)</f>
        <v>0</v>
      </c>
      <c r="M29" s="25">
        <f>IF('Original Bid Price'!M28="","",('Original Bid Price'!M28+'Price Adjustment'!$E$34)*'Price Adjustment'!$G$34)</f>
        <v>0</v>
      </c>
      <c r="N29" s="38">
        <f>IF('Original Bid Price'!N28="","",('Original Bid Price'!N28+'Price Adjustment'!$E$34)*'Price Adjustment'!$G$34)</f>
        <v>0</v>
      </c>
      <c r="O29" s="25">
        <f>IF('Original Bid Price'!O28="","",('Original Bid Price'!O28+'Price Adjustment'!$E$34)*'Price Adjustment'!$G$34)</f>
        <v>0</v>
      </c>
      <c r="P29" s="25">
        <f>IF('Original Bid Price'!P28="","",('Original Bid Price'!P28+'Price Adjustment'!$E$34)*'Price Adjustment'!$G$34)</f>
        <v>0</v>
      </c>
      <c r="Q29" s="25">
        <f>IF('Original Bid Price'!Q28="","",('Original Bid Price'!Q28+'Price Adjustment'!$E$34)*'Price Adjustment'!$G$34)</f>
        <v>0</v>
      </c>
      <c r="R29" s="25">
        <f>IF('Original Bid Price'!R28="","",('Original Bid Price'!R28+'Price Adjustment'!$E$34)*'Price Adjustment'!$G$34)</f>
        <v>0</v>
      </c>
      <c r="S29" s="25">
        <f>IF('Original Bid Price'!S28="","",('Original Bid Price'!S28+'Price Adjustment'!$E$34)*'Price Adjustment'!$G$34)</f>
        <v>0</v>
      </c>
      <c r="T29" s="25">
        <f>IF('Original Bid Price'!T28="","",('Original Bid Price'!T28+'Price Adjustment'!$E$34)*'Price Adjustment'!$G$34)</f>
        <v>0</v>
      </c>
      <c r="U29" s="25">
        <f>IF('Original Bid Price'!U28="","",('Original Bid Price'!U28+'Price Adjustment'!$E$34)*'Price Adjustment'!$G$34)</f>
        <v>0</v>
      </c>
      <c r="V29" s="38">
        <f>IF('Original Bid Price'!V28="","",('Original Bid Price'!V28+'Price Adjustment'!$E$34)*'Price Adjustment'!$G$34)</f>
        <v>0</v>
      </c>
      <c r="W29" s="25">
        <f>IF('Original Bid Price'!W28="","",('Original Bid Price'!W28+'Price Adjustment'!$E$34)*'Price Adjustment'!$G$34)</f>
        <v>0</v>
      </c>
      <c r="X29" s="21">
        <f>IF('Original Bid Price'!X28="","",('Original Bid Price'!X28+'Price Adjustment'!$E$34)*'Price Adjustment'!$G$34)</f>
        <v>0</v>
      </c>
      <c r="Y29" s="21">
        <f>IF('Original Bid Price'!Y28="","",('Original Bid Price'!Y28+'Price Adjustment'!$E$34)*'Price Adjustment'!$G$34)</f>
      </c>
      <c r="Z29" s="38">
        <f>IF('Original Bid Price'!Z28="","",('Original Bid Price'!Z28+'Price Adjustment'!$E$34)*'Price Adjustment'!$G$34)</f>
      </c>
      <c r="AA29" s="25">
        <f>IF('Original Bid Price'!AA28="","",('Original Bid Price'!AA28+'Price Adjustment'!$E$34)*'Price Adjustment'!$G$34)</f>
        <v>0</v>
      </c>
      <c r="AB29" s="25">
        <f>IF('Original Bid Price'!AB28="","",('Original Bid Price'!AB28+'Price Adjustment'!$E$34)*'Price Adjustment'!$G$34)</f>
      </c>
      <c r="AC29" s="21">
        <f>IF('Original Bid Price'!AC28="","",('Original Bid Price'!AC28+'Price Adjustment'!$E$34)*'Price Adjustment'!$G$34)</f>
      </c>
      <c r="AD29" s="21">
        <f>IF('Original Bid Price'!AD28="","",('Original Bid Price'!AD28+'Price Adjustment'!$E$34)*'Price Adjustment'!$G$34)</f>
      </c>
      <c r="AE29" s="21">
        <f>IF('Original Bid Price'!AE28="","",('Original Bid Price'!AE28+'Price Adjustment'!$E$34)*'Price Adjustment'!$G$34)</f>
      </c>
      <c r="AF29" s="21">
        <f>IF('Original Bid Price'!AF28="","",('Original Bid Price'!AF28+'Price Adjustment'!$E$34)*'Price Adjustment'!$G$34)</f>
      </c>
      <c r="AG29" s="21">
        <f>IF('Original Bid Price'!AG28="","",('Original Bid Price'!AG28+'Price Adjustment'!$E$34)*'Price Adjustment'!$G$34)</f>
      </c>
      <c r="AH29" s="38">
        <f>IF('Original Bid Price'!AH28="","",('Original Bid Price'!AH28+'Price Adjustment'!$E$34)*'Price Adjustment'!$G$34)</f>
      </c>
      <c r="AI29" s="25">
        <f>IF('Original Bid Price'!AI28="","",('Original Bid Price'!AI28+'Price Adjustment'!$E$34)*'Price Adjustment'!$G$34)</f>
        <v>0</v>
      </c>
      <c r="AJ29" s="25">
        <f>IF('Original Bid Price'!AJ28="","",('Original Bid Price'!AJ28+'Price Adjustment'!$E$34)*'Price Adjustment'!$G$34)</f>
        <v>0</v>
      </c>
      <c r="AK29" s="25">
        <f>IF('Original Bid Price'!AK28="","",('Original Bid Price'!AK28+'Price Adjustment'!$E$34)*'Price Adjustment'!$G$34)</f>
      </c>
      <c r="AL29" s="25">
        <f>IF('Original Bid Price'!AL28="","",('Original Bid Price'!AL28+'Price Adjustment'!$E$34)*'Price Adjustment'!$G$34)</f>
        <v>0</v>
      </c>
      <c r="AM29" s="21">
        <f>IF('Original Bid Price'!AM28="","",('Original Bid Price'!AM28+'Price Adjustment'!$E$34)*'Price Adjustment'!$G$34)</f>
        <v>0</v>
      </c>
      <c r="AN29" s="21">
        <f>IF('Original Bid Price'!AN28="","",('Original Bid Price'!AN28+'Price Adjustment'!$E$34)*'Price Adjustment'!$G$34)</f>
        <v>0</v>
      </c>
      <c r="AO29" s="21">
        <f>IF('Original Bid Price'!AO28="","",('Original Bid Price'!AO28+'Price Adjustment'!$E$34)*'Price Adjustment'!$G$34)</f>
        <v>0</v>
      </c>
      <c r="AP29" s="21">
        <f>IF('Original Bid Price'!AP28="","",('Original Bid Price'!AP28+'Price Adjustment'!$E$34)*'Price Adjustment'!$G$34)</f>
        <v>0</v>
      </c>
      <c r="AQ29" s="21">
        <f>IF('Original Bid Price'!AQ28="","",('Original Bid Price'!AQ28+'Price Adjustment'!$E$34)*'Price Adjustment'!$G$34)</f>
        <v>0</v>
      </c>
      <c r="AR29" s="38">
        <f>IF('Original Bid Price'!AR28="","",('Original Bid Price'!AR28+'Price Adjustment'!$E$34)*'Price Adjustment'!$G$34)</f>
        <v>0</v>
      </c>
      <c r="AS29" s="25">
        <f>IF('Original Bid Price'!AS28="","",('Original Bid Price'!AS28+'Price Adjustment'!$E$34)*'Price Adjustment'!$G$34)</f>
      </c>
    </row>
    <row r="30" spans="1:45" s="15" customFormat="1" ht="16.5">
      <c r="A30" s="12"/>
      <c r="B30" s="13">
        <v>22</v>
      </c>
      <c r="C30" s="14" t="s">
        <v>34</v>
      </c>
      <c r="D30" s="25">
        <f>IF('Original Bid Price'!D29="","",('Original Bid Price'!D29+'Price Adjustment'!$E$35)*'Price Adjustment'!$G$35)</f>
      </c>
      <c r="E30" s="25">
        <f>IF('Original Bid Price'!E29="","",('Original Bid Price'!E29+'Price Adjustment'!$E$35)*'Price Adjustment'!$G$35)</f>
        <v>0</v>
      </c>
      <c r="F30" s="25">
        <f>IF('Original Bid Price'!F29="","",('Original Bid Price'!F29+'Price Adjustment'!$E$35)*'Price Adjustment'!$G$35)</f>
      </c>
      <c r="G30" s="25">
        <f>IF('Original Bid Price'!G29="","",('Original Bid Price'!G29+'Price Adjustment'!$E$35)*'Price Adjustment'!$G$35)</f>
      </c>
      <c r="H30" s="21">
        <f>IF('Original Bid Price'!H29="","",('Original Bid Price'!H29+'Price Adjustment'!$E$35)*'Price Adjustment'!$G$35)</f>
      </c>
      <c r="I30" s="21">
        <f>IF('Original Bid Price'!I29="","",('Original Bid Price'!I29+'Price Adjustment'!$E$35)*'Price Adjustment'!$G$35)</f>
        <v>0</v>
      </c>
      <c r="J30" s="21">
        <f>IF('Original Bid Price'!J29="","",('Original Bid Price'!J29+'Price Adjustment'!$E$35)*'Price Adjustment'!$G$35)</f>
        <v>0</v>
      </c>
      <c r="K30" s="38">
        <f>IF('Original Bid Price'!K29="","",('Original Bid Price'!K29+'Price Adjustment'!$E$35)*'Price Adjustment'!$G$35)</f>
      </c>
      <c r="L30" s="25">
        <f>IF('Original Bid Price'!L29="","",('Original Bid Price'!L29+'Price Adjustment'!$E$35)*'Price Adjustment'!$G$35)</f>
        <v>0</v>
      </c>
      <c r="M30" s="25">
        <f>IF('Original Bid Price'!M29="","",('Original Bid Price'!M29+'Price Adjustment'!$E$35)*'Price Adjustment'!$G$35)</f>
        <v>0</v>
      </c>
      <c r="N30" s="38">
        <f>IF('Original Bid Price'!N29="","",('Original Bid Price'!N29+'Price Adjustment'!$E$35)*'Price Adjustment'!$G$35)</f>
      </c>
      <c r="O30" s="25">
        <f>IF('Original Bid Price'!O29="","",('Original Bid Price'!O29+'Price Adjustment'!$E$35)*'Price Adjustment'!$G$35)</f>
        <v>0</v>
      </c>
      <c r="P30" s="25">
        <f>IF('Original Bid Price'!P29="","",('Original Bid Price'!P29+'Price Adjustment'!$E$35)*'Price Adjustment'!$G$35)</f>
      </c>
      <c r="Q30" s="25">
        <f>IF('Original Bid Price'!Q29="","",('Original Bid Price'!Q29+'Price Adjustment'!$E$35)*'Price Adjustment'!$G$35)</f>
        <v>0</v>
      </c>
      <c r="R30" s="25">
        <f>IF('Original Bid Price'!R29="","",('Original Bid Price'!R29+'Price Adjustment'!$E$35)*'Price Adjustment'!$G$35)</f>
      </c>
      <c r="S30" s="25">
        <f>IF('Original Bid Price'!S29="","",('Original Bid Price'!S29+'Price Adjustment'!$E$35)*'Price Adjustment'!$G$35)</f>
        <v>0</v>
      </c>
      <c r="T30" s="25">
        <f>IF('Original Bid Price'!T29="","",('Original Bid Price'!T29+'Price Adjustment'!$E$35)*'Price Adjustment'!$G$35)</f>
      </c>
      <c r="U30" s="25">
        <f>IF('Original Bid Price'!U29="","",('Original Bid Price'!U29+'Price Adjustment'!$E$35)*'Price Adjustment'!$G$35)</f>
        <v>0</v>
      </c>
      <c r="V30" s="38">
        <f>IF('Original Bid Price'!V29="","",('Original Bid Price'!V29+'Price Adjustment'!$E$35)*'Price Adjustment'!$G$35)</f>
        <v>0</v>
      </c>
      <c r="W30" s="25">
        <f>IF('Original Bid Price'!W29="","",('Original Bid Price'!W29+'Price Adjustment'!$E$35)*'Price Adjustment'!$G$35)</f>
      </c>
      <c r="X30" s="21">
        <f>IF('Original Bid Price'!X29="","",('Original Bid Price'!X29+'Price Adjustment'!$E$35)*'Price Adjustment'!$G$35)</f>
      </c>
      <c r="Y30" s="21">
        <f>IF('Original Bid Price'!Y29="","",('Original Bid Price'!Y29+'Price Adjustment'!$E$35)*'Price Adjustment'!$G$35)</f>
      </c>
      <c r="Z30" s="38">
        <f>IF('Original Bid Price'!Z29="","",('Original Bid Price'!Z29+'Price Adjustment'!$E$35)*'Price Adjustment'!$G$35)</f>
      </c>
      <c r="AA30" s="25">
        <f>IF('Original Bid Price'!AA29="","",('Original Bid Price'!AA29+'Price Adjustment'!$E$35)*'Price Adjustment'!$G$35)</f>
        <v>0</v>
      </c>
      <c r="AB30" s="25">
        <f>IF('Original Bid Price'!AB29="","",('Original Bid Price'!AB29+'Price Adjustment'!$E$35)*'Price Adjustment'!$G$35)</f>
      </c>
      <c r="AC30" s="21">
        <f>IF('Original Bid Price'!AC29="","",('Original Bid Price'!AC29+'Price Adjustment'!$E$35)*'Price Adjustment'!$G$35)</f>
      </c>
      <c r="AD30" s="21">
        <f>IF('Original Bid Price'!AD29="","",('Original Bid Price'!AD29+'Price Adjustment'!$E$35)*'Price Adjustment'!$G$35)</f>
      </c>
      <c r="AE30" s="21">
        <f>IF('Original Bid Price'!AE29="","",('Original Bid Price'!AE29+'Price Adjustment'!$E$35)*'Price Adjustment'!$G$35)</f>
      </c>
      <c r="AF30" s="21">
        <f>IF('Original Bid Price'!AF29="","",('Original Bid Price'!AF29+'Price Adjustment'!$E$35)*'Price Adjustment'!$G$35)</f>
      </c>
      <c r="AG30" s="21">
        <f>IF('Original Bid Price'!AG29="","",('Original Bid Price'!AG29+'Price Adjustment'!$E$35)*'Price Adjustment'!$G$35)</f>
      </c>
      <c r="AH30" s="38">
        <f>IF('Original Bid Price'!AH29="","",('Original Bid Price'!AH29+'Price Adjustment'!$E$35)*'Price Adjustment'!$G$35)</f>
      </c>
      <c r="AI30" s="25">
        <f>IF('Original Bid Price'!AI29="","",('Original Bid Price'!AI29+'Price Adjustment'!$E$35)*'Price Adjustment'!$G$35)</f>
      </c>
      <c r="AJ30" s="25">
        <f>IF('Original Bid Price'!AJ29="","",('Original Bid Price'!AJ29+'Price Adjustment'!$E$35)*'Price Adjustment'!$G$35)</f>
      </c>
      <c r="AK30" s="25">
        <f>IF('Original Bid Price'!AK29="","",('Original Bid Price'!AK29+'Price Adjustment'!$E$35)*'Price Adjustment'!$G$35)</f>
        <v>0</v>
      </c>
      <c r="AL30" s="25">
        <f>IF('Original Bid Price'!AL29="","",('Original Bid Price'!AL29+'Price Adjustment'!$E$35)*'Price Adjustment'!$G$35)</f>
        <v>0</v>
      </c>
      <c r="AM30" s="21">
        <f>IF('Original Bid Price'!AM29="","",('Original Bid Price'!AM29+'Price Adjustment'!$E$35)*'Price Adjustment'!$G$35)</f>
        <v>0</v>
      </c>
      <c r="AN30" s="21">
        <f>IF('Original Bid Price'!AN29="","",('Original Bid Price'!AN29+'Price Adjustment'!$E$35)*'Price Adjustment'!$G$35)</f>
        <v>0</v>
      </c>
      <c r="AO30" s="21">
        <f>IF('Original Bid Price'!AO29="","",('Original Bid Price'!AO29+'Price Adjustment'!$E$35)*'Price Adjustment'!$G$35)</f>
        <v>0</v>
      </c>
      <c r="AP30" s="21">
        <f>IF('Original Bid Price'!AP29="","",('Original Bid Price'!AP29+'Price Adjustment'!$E$35)*'Price Adjustment'!$G$35)</f>
        <v>0</v>
      </c>
      <c r="AQ30" s="21">
        <f>IF('Original Bid Price'!AQ29="","",('Original Bid Price'!AQ29+'Price Adjustment'!$E$35)*'Price Adjustment'!$G$35)</f>
        <v>0</v>
      </c>
      <c r="AR30" s="38">
        <f>IF('Original Bid Price'!AR29="","",('Original Bid Price'!AR29+'Price Adjustment'!$E$35)*'Price Adjustment'!$G$35)</f>
        <v>0</v>
      </c>
      <c r="AS30" s="25">
        <f>IF('Original Bid Price'!AS29="","",('Original Bid Price'!AS29+'Price Adjustment'!$E$35)*'Price Adjustment'!$G$35)</f>
      </c>
    </row>
    <row r="31" spans="1:45" s="15" customFormat="1" ht="16.5">
      <c r="A31" s="12"/>
      <c r="B31" s="13">
        <v>23</v>
      </c>
      <c r="C31" s="14" t="s">
        <v>35</v>
      </c>
      <c r="D31" s="25">
        <f>IF('Original Bid Price'!D30="","",('Original Bid Price'!D30+'Price Adjustment'!$E$36)*'Price Adjustment'!$G$36)</f>
      </c>
      <c r="E31" s="25">
        <f>IF('Original Bid Price'!E30="","",('Original Bid Price'!E30+'Price Adjustment'!$E$36)*'Price Adjustment'!$G$36)</f>
      </c>
      <c r="F31" s="25">
        <f>IF('Original Bid Price'!F30="","",('Original Bid Price'!F30+'Price Adjustment'!$E$36)*'Price Adjustment'!$G$36)</f>
      </c>
      <c r="G31" s="25">
        <f>IF('Original Bid Price'!G30="","",('Original Bid Price'!G30+'Price Adjustment'!$E$36)*'Price Adjustment'!$G$36)</f>
      </c>
      <c r="H31" s="21">
        <f>IF('Original Bid Price'!H30="","",('Original Bid Price'!H30+'Price Adjustment'!$E$36)*'Price Adjustment'!$G$36)</f>
      </c>
      <c r="I31" s="21">
        <f>IF('Original Bid Price'!I30="","",('Original Bid Price'!I30+'Price Adjustment'!$E$36)*'Price Adjustment'!$G$36)</f>
      </c>
      <c r="J31" s="21">
        <f>IF('Original Bid Price'!J30="","",('Original Bid Price'!J30+'Price Adjustment'!$E$36)*'Price Adjustment'!$G$36)</f>
      </c>
      <c r="K31" s="38">
        <f>IF('Original Bid Price'!K30="","",('Original Bid Price'!K30+'Price Adjustment'!$E$36)*'Price Adjustment'!$G$36)</f>
      </c>
      <c r="L31" s="25">
        <f>IF('Original Bid Price'!L30="","",('Original Bid Price'!L30+'Price Adjustment'!$E$36)*'Price Adjustment'!$G$36)</f>
      </c>
      <c r="M31" s="25">
        <f>IF('Original Bid Price'!M30="","",('Original Bid Price'!M30+'Price Adjustment'!$E$36)*'Price Adjustment'!$G$36)</f>
      </c>
      <c r="N31" s="38">
        <f>IF('Original Bid Price'!N30="","",('Original Bid Price'!N30+'Price Adjustment'!$E$36)*'Price Adjustment'!$G$36)</f>
      </c>
      <c r="O31" s="25">
        <f>IF('Original Bid Price'!O30="","",('Original Bid Price'!O30+'Price Adjustment'!$E$36)*'Price Adjustment'!$G$36)</f>
      </c>
      <c r="P31" s="25">
        <f>IF('Original Bid Price'!P30="","",('Original Bid Price'!P30+'Price Adjustment'!$E$36)*'Price Adjustment'!$G$36)</f>
      </c>
      <c r="Q31" s="25">
        <f>IF('Original Bid Price'!Q30="","",('Original Bid Price'!Q30+'Price Adjustment'!$E$36)*'Price Adjustment'!$G$36)</f>
      </c>
      <c r="R31" s="25">
        <f>IF('Original Bid Price'!R30="","",('Original Bid Price'!R30+'Price Adjustment'!$E$36)*'Price Adjustment'!$G$36)</f>
      </c>
      <c r="S31" s="25">
        <f>IF('Original Bid Price'!S30="","",('Original Bid Price'!S30+'Price Adjustment'!$E$36)*'Price Adjustment'!$G$36)</f>
      </c>
      <c r="T31" s="25">
        <f>IF('Original Bid Price'!T30="","",('Original Bid Price'!T30+'Price Adjustment'!$E$36)*'Price Adjustment'!$G$36)</f>
      </c>
      <c r="U31" s="25">
        <f>IF('Original Bid Price'!U30="","",('Original Bid Price'!U30+'Price Adjustment'!$E$36)*'Price Adjustment'!$G$36)</f>
      </c>
      <c r="V31" s="38">
        <f>IF('Original Bid Price'!V30="","",('Original Bid Price'!V30+'Price Adjustment'!$E$36)*'Price Adjustment'!$G$36)</f>
      </c>
      <c r="W31" s="25">
        <f>IF('Original Bid Price'!W30="","",('Original Bid Price'!W30+'Price Adjustment'!$E$36)*'Price Adjustment'!$G$36)</f>
      </c>
      <c r="X31" s="21">
        <f>IF('Original Bid Price'!X30="","",('Original Bid Price'!X30+'Price Adjustment'!$E$36)*'Price Adjustment'!$G$36)</f>
      </c>
      <c r="Y31" s="21">
        <f>IF('Original Bid Price'!Y30="","",('Original Bid Price'!Y30+'Price Adjustment'!$E$36)*'Price Adjustment'!$G$36)</f>
      </c>
      <c r="Z31" s="38">
        <f>IF('Original Bid Price'!Z30="","",('Original Bid Price'!Z30+'Price Adjustment'!$E$36)*'Price Adjustment'!$G$36)</f>
      </c>
      <c r="AA31" s="25">
        <f>IF('Original Bid Price'!AA30="","",('Original Bid Price'!AA30+'Price Adjustment'!$E$36)*'Price Adjustment'!$G$36)</f>
        <v>0</v>
      </c>
      <c r="AB31" s="25">
        <f>IF('Original Bid Price'!AB30="","",('Original Bid Price'!AB30+'Price Adjustment'!$E$36)*'Price Adjustment'!$G$36)</f>
      </c>
      <c r="AC31" s="21">
        <f>IF('Original Bid Price'!AC30="","",('Original Bid Price'!AC30+'Price Adjustment'!$E$36)*'Price Adjustment'!$G$36)</f>
      </c>
      <c r="AD31" s="21">
        <f>IF('Original Bid Price'!AD30="","",('Original Bid Price'!AD30+'Price Adjustment'!$E$36)*'Price Adjustment'!$G$36)</f>
      </c>
      <c r="AE31" s="21">
        <f>IF('Original Bid Price'!AE30="","",('Original Bid Price'!AE30+'Price Adjustment'!$E$36)*'Price Adjustment'!$G$36)</f>
      </c>
      <c r="AF31" s="21">
        <f>IF('Original Bid Price'!AF30="","",('Original Bid Price'!AF30+'Price Adjustment'!$E$36)*'Price Adjustment'!$G$36)</f>
      </c>
      <c r="AG31" s="21">
        <f>IF('Original Bid Price'!AG30="","",('Original Bid Price'!AG30+'Price Adjustment'!$E$36)*'Price Adjustment'!$G$36)</f>
      </c>
      <c r="AH31" s="38">
        <f>IF('Original Bid Price'!AH30="","",('Original Bid Price'!AH30+'Price Adjustment'!$E$36)*'Price Adjustment'!$G$36)</f>
      </c>
      <c r="AI31" s="25">
        <f>IF('Original Bid Price'!AI30="","",('Original Bid Price'!AI30+'Price Adjustment'!$E$36)*'Price Adjustment'!$G$36)</f>
      </c>
      <c r="AJ31" s="25">
        <f>IF('Original Bid Price'!AJ30="","",('Original Bid Price'!AJ30+'Price Adjustment'!$E$36)*'Price Adjustment'!$G$36)</f>
      </c>
      <c r="AK31" s="25">
        <f>IF('Original Bid Price'!AK30="","",('Original Bid Price'!AK30+'Price Adjustment'!$E$36)*'Price Adjustment'!$G$36)</f>
      </c>
      <c r="AL31" s="25">
        <f>IF('Original Bid Price'!AL30="","",('Original Bid Price'!AL30+'Price Adjustment'!$E$36)*'Price Adjustment'!$G$36)</f>
        <v>0</v>
      </c>
      <c r="AM31" s="21">
        <f>IF('Original Bid Price'!AM30="","",('Original Bid Price'!AM30+'Price Adjustment'!$E$36)*'Price Adjustment'!$G$36)</f>
        <v>0</v>
      </c>
      <c r="AN31" s="21">
        <f>IF('Original Bid Price'!AN30="","",('Original Bid Price'!AN30+'Price Adjustment'!$E$36)*'Price Adjustment'!$G$36)</f>
      </c>
      <c r="AO31" s="21">
        <f>IF('Original Bid Price'!AO30="","",('Original Bid Price'!AO30+'Price Adjustment'!$E$36)*'Price Adjustment'!$G$36)</f>
        <v>0</v>
      </c>
      <c r="AP31" s="21">
        <f>IF('Original Bid Price'!AP30="","",('Original Bid Price'!AP30+'Price Adjustment'!$E$36)*'Price Adjustment'!$G$36)</f>
        <v>0</v>
      </c>
      <c r="AQ31" s="21">
        <f>IF('Original Bid Price'!AQ30="","",('Original Bid Price'!AQ30+'Price Adjustment'!$E$36)*'Price Adjustment'!$G$36)</f>
        <v>0</v>
      </c>
      <c r="AR31" s="38">
        <f>IF('Original Bid Price'!AR30="","",('Original Bid Price'!AR30+'Price Adjustment'!$E$36)*'Price Adjustment'!$G$36)</f>
        <v>0</v>
      </c>
      <c r="AS31" s="25">
        <f>IF('Original Bid Price'!AS30="","",('Original Bid Price'!AS30+'Price Adjustment'!$E$36)*'Price Adjustment'!$G$36)</f>
      </c>
    </row>
    <row r="32" spans="1:45" s="15" customFormat="1" ht="16.5">
      <c r="A32" s="12"/>
      <c r="B32" s="13">
        <v>24</v>
      </c>
      <c r="C32" s="14" t="s">
        <v>36</v>
      </c>
      <c r="D32" s="25">
        <f>IF('Original Bid Price'!D31="","",('Original Bid Price'!D31+'Price Adjustment'!$E$37)*'Price Adjustment'!$G$37)</f>
      </c>
      <c r="E32" s="25">
        <f>IF('Original Bid Price'!E31="","",('Original Bid Price'!E31+'Price Adjustment'!$E$37)*'Price Adjustment'!$G$37)</f>
        <v>0</v>
      </c>
      <c r="F32" s="25">
        <f>IF('Original Bid Price'!F31="","",('Original Bid Price'!F31+'Price Adjustment'!$E$37)*'Price Adjustment'!$G$37)</f>
        <v>0</v>
      </c>
      <c r="G32" s="25">
        <f>IF('Original Bid Price'!G31="","",('Original Bid Price'!G31+'Price Adjustment'!$E$37)*'Price Adjustment'!$G$37)</f>
      </c>
      <c r="H32" s="21">
        <f>IF('Original Bid Price'!H31="","",('Original Bid Price'!H31+'Price Adjustment'!$E$37)*'Price Adjustment'!$G$37)</f>
        <v>0</v>
      </c>
      <c r="I32" s="21">
        <f>IF('Original Bid Price'!I31="","",('Original Bid Price'!I31+'Price Adjustment'!$E$37)*'Price Adjustment'!$G$37)</f>
        <v>0</v>
      </c>
      <c r="J32" s="21">
        <f>IF('Original Bid Price'!J31="","",('Original Bid Price'!J31+'Price Adjustment'!$E$37)*'Price Adjustment'!$G$37)</f>
        <v>0</v>
      </c>
      <c r="K32" s="38">
        <f>IF('Original Bid Price'!K31="","",('Original Bid Price'!K31+'Price Adjustment'!$E$37)*'Price Adjustment'!$G$37)</f>
        <v>0</v>
      </c>
      <c r="L32" s="25">
        <f>IF('Original Bid Price'!L31="","",('Original Bid Price'!L31+'Price Adjustment'!$E$37)*'Price Adjustment'!$G$37)</f>
      </c>
      <c r="M32" s="25">
        <f>IF('Original Bid Price'!M31="","",('Original Bid Price'!M31+'Price Adjustment'!$E$37)*'Price Adjustment'!$G$37)</f>
      </c>
      <c r="N32" s="38">
        <f>IF('Original Bid Price'!N31="","",('Original Bid Price'!N31+'Price Adjustment'!$E$37)*'Price Adjustment'!$G$37)</f>
      </c>
      <c r="O32" s="25">
        <f>IF('Original Bid Price'!O31="","",('Original Bid Price'!O31+'Price Adjustment'!$E$37)*'Price Adjustment'!$G$37)</f>
      </c>
      <c r="P32" s="25">
        <f>IF('Original Bid Price'!P31="","",('Original Bid Price'!P31+'Price Adjustment'!$E$37)*'Price Adjustment'!$G$37)</f>
      </c>
      <c r="Q32" s="25">
        <f>IF('Original Bid Price'!Q31="","",('Original Bid Price'!Q31+'Price Adjustment'!$E$37)*'Price Adjustment'!$G$37)</f>
      </c>
      <c r="R32" s="25">
        <f>IF('Original Bid Price'!R31="","",('Original Bid Price'!R31+'Price Adjustment'!$E$37)*'Price Adjustment'!$G$37)</f>
      </c>
      <c r="S32" s="25">
        <f>IF('Original Bid Price'!S31="","",('Original Bid Price'!S31+'Price Adjustment'!$E$37)*'Price Adjustment'!$G$37)</f>
      </c>
      <c r="T32" s="25">
        <f>IF('Original Bid Price'!T31="","",('Original Bid Price'!T31+'Price Adjustment'!$E$37)*'Price Adjustment'!$G$37)</f>
      </c>
      <c r="U32" s="25">
        <f>IF('Original Bid Price'!U31="","",('Original Bid Price'!U31+'Price Adjustment'!$E$37)*'Price Adjustment'!$G$37)</f>
      </c>
      <c r="V32" s="38">
        <f>IF('Original Bid Price'!V31="","",('Original Bid Price'!V31+'Price Adjustment'!$E$37)*'Price Adjustment'!$G$37)</f>
      </c>
      <c r="W32" s="25">
        <f>IF('Original Bid Price'!W31="","",('Original Bid Price'!W31+'Price Adjustment'!$E$37)*'Price Adjustment'!$G$37)</f>
        <v>0</v>
      </c>
      <c r="X32" s="21">
        <f>IF('Original Bid Price'!X31="","",('Original Bid Price'!X31+'Price Adjustment'!$E$37)*'Price Adjustment'!$G$37)</f>
        <v>0</v>
      </c>
      <c r="Y32" s="21">
        <f>IF('Original Bid Price'!Y31="","",('Original Bid Price'!Y31+'Price Adjustment'!$E$37)*'Price Adjustment'!$G$37)</f>
        <v>0</v>
      </c>
      <c r="Z32" s="38">
        <f>IF('Original Bid Price'!Z31="","",('Original Bid Price'!Z31+'Price Adjustment'!$E$37)*'Price Adjustment'!$G$37)</f>
        <v>0</v>
      </c>
      <c r="AA32" s="25">
        <f>IF('Original Bid Price'!AA31="","",('Original Bid Price'!AA31+'Price Adjustment'!$E$37)*'Price Adjustment'!$G$37)</f>
      </c>
      <c r="AB32" s="25">
        <f>IF('Original Bid Price'!AB31="","",('Original Bid Price'!AB31+'Price Adjustment'!$E$37)*'Price Adjustment'!$G$37)</f>
      </c>
      <c r="AC32" s="21">
        <f>IF('Original Bid Price'!AC31="","",('Original Bid Price'!AC31+'Price Adjustment'!$E$37)*'Price Adjustment'!$G$37)</f>
      </c>
      <c r="AD32" s="21">
        <f>IF('Original Bid Price'!AD31="","",('Original Bid Price'!AD31+'Price Adjustment'!$E$37)*'Price Adjustment'!$G$37)</f>
      </c>
      <c r="AE32" s="21">
        <f>IF('Original Bid Price'!AE31="","",('Original Bid Price'!AE31+'Price Adjustment'!$E$37)*'Price Adjustment'!$G$37)</f>
      </c>
      <c r="AF32" s="21">
        <f>IF('Original Bid Price'!AF31="","",('Original Bid Price'!AF31+'Price Adjustment'!$E$37)*'Price Adjustment'!$G$37)</f>
      </c>
      <c r="AG32" s="21">
        <f>IF('Original Bid Price'!AG31="","",('Original Bid Price'!AG31+'Price Adjustment'!$E$37)*'Price Adjustment'!$G$37)</f>
      </c>
      <c r="AH32" s="38">
        <f>IF('Original Bid Price'!AH31="","",('Original Bid Price'!AH31+'Price Adjustment'!$E$37)*'Price Adjustment'!$G$37)</f>
      </c>
      <c r="AI32" s="25">
        <f>IF('Original Bid Price'!AI31="","",('Original Bid Price'!AI31+'Price Adjustment'!$E$37)*'Price Adjustment'!$G$37)</f>
      </c>
      <c r="AJ32" s="25">
        <f>IF('Original Bid Price'!AJ31="","",('Original Bid Price'!AJ31+'Price Adjustment'!$E$37)*'Price Adjustment'!$G$37)</f>
      </c>
      <c r="AK32" s="25">
        <f>IF('Original Bid Price'!AK31="","",('Original Bid Price'!AK31+'Price Adjustment'!$E$37)*'Price Adjustment'!$G$37)</f>
      </c>
      <c r="AL32" s="25">
        <f>IF('Original Bid Price'!AL31="","",('Original Bid Price'!AL31+'Price Adjustment'!$E$37)*'Price Adjustment'!$G$37)</f>
      </c>
      <c r="AM32" s="21">
        <f>IF('Original Bid Price'!AM31="","",('Original Bid Price'!AM31+'Price Adjustment'!$E$37)*'Price Adjustment'!$G$37)</f>
      </c>
      <c r="AN32" s="21">
        <f>IF('Original Bid Price'!AN31="","",('Original Bid Price'!AN31+'Price Adjustment'!$E$37)*'Price Adjustment'!$G$37)</f>
      </c>
      <c r="AO32" s="21">
        <f>IF('Original Bid Price'!AO31="","",('Original Bid Price'!AO31+'Price Adjustment'!$E$37)*'Price Adjustment'!$G$37)</f>
      </c>
      <c r="AP32" s="21">
        <f>IF('Original Bid Price'!AP31="","",('Original Bid Price'!AP31+'Price Adjustment'!$E$37)*'Price Adjustment'!$G$37)</f>
      </c>
      <c r="AQ32" s="21">
        <f>IF('Original Bid Price'!AQ31="","",('Original Bid Price'!AQ31+'Price Adjustment'!$E$37)*'Price Adjustment'!$G$37)</f>
      </c>
      <c r="AR32" s="38">
        <f>IF('Original Bid Price'!AR31="","",('Original Bid Price'!AR31+'Price Adjustment'!$E$37)*'Price Adjustment'!$G$37)</f>
      </c>
      <c r="AS32" s="25">
        <f>IF('Original Bid Price'!AS31="","",('Original Bid Price'!AS31+'Price Adjustment'!$E$37)*'Price Adjustment'!$G$37)</f>
        <v>0</v>
      </c>
    </row>
    <row r="33" spans="1:45" s="15" customFormat="1" ht="16.5">
      <c r="A33" s="12"/>
      <c r="B33" s="13">
        <v>25</v>
      </c>
      <c r="C33" s="14" t="s">
        <v>37</v>
      </c>
      <c r="D33" s="25">
        <f>IF('Original Bid Price'!D32="","",('Original Bid Price'!D32+'Price Adjustment'!$E$38)*'Price Adjustment'!$G$38)</f>
      </c>
      <c r="E33" s="25">
        <f>IF('Original Bid Price'!E32="","",('Original Bid Price'!E32+'Price Adjustment'!$E$38)*'Price Adjustment'!$G$38)</f>
      </c>
      <c r="F33" s="25">
        <f>IF('Original Bid Price'!F32="","",('Original Bid Price'!F32+'Price Adjustment'!$E$38)*'Price Adjustment'!$G$38)</f>
      </c>
      <c r="G33" s="25">
        <f>IF('Original Bid Price'!G32="","",('Original Bid Price'!G32+'Price Adjustment'!$E$38)*'Price Adjustment'!$G$38)</f>
      </c>
      <c r="H33" s="21">
        <f>IF('Original Bid Price'!H32="","",('Original Bid Price'!H32+'Price Adjustment'!$E$38)*'Price Adjustment'!$G$38)</f>
      </c>
      <c r="I33" s="21">
        <f>IF('Original Bid Price'!I32="","",('Original Bid Price'!I32+'Price Adjustment'!$E$38)*'Price Adjustment'!$G$38)</f>
      </c>
      <c r="J33" s="21">
        <f>IF('Original Bid Price'!J32="","",('Original Bid Price'!J32+'Price Adjustment'!$E$38)*'Price Adjustment'!$G$38)</f>
      </c>
      <c r="K33" s="38">
        <f>IF('Original Bid Price'!K32="","",('Original Bid Price'!K32+'Price Adjustment'!$E$38)*'Price Adjustment'!$G$38)</f>
      </c>
      <c r="L33" s="25">
        <f>IF('Original Bid Price'!L32="","",('Original Bid Price'!L32+'Price Adjustment'!$E$38)*'Price Adjustment'!$G$38)</f>
        <v>0</v>
      </c>
      <c r="M33" s="25">
        <f>IF('Original Bid Price'!M32="","",('Original Bid Price'!M32+'Price Adjustment'!$E$38)*'Price Adjustment'!$G$38)</f>
      </c>
      <c r="N33" s="38">
        <f>IF('Original Bid Price'!N32="","",('Original Bid Price'!N32+'Price Adjustment'!$E$38)*'Price Adjustment'!$G$38)</f>
      </c>
      <c r="O33" s="25">
        <f>IF('Original Bid Price'!O32="","",('Original Bid Price'!O32+'Price Adjustment'!$E$38)*'Price Adjustment'!$G$38)</f>
      </c>
      <c r="P33" s="25">
        <f>IF('Original Bid Price'!P32="","",('Original Bid Price'!P32+'Price Adjustment'!$E$38)*'Price Adjustment'!$G$38)</f>
      </c>
      <c r="Q33" s="25">
        <f>IF('Original Bid Price'!Q32="","",('Original Bid Price'!Q32+'Price Adjustment'!$E$38)*'Price Adjustment'!$G$38)</f>
      </c>
      <c r="R33" s="25">
        <f>IF('Original Bid Price'!R32="","",('Original Bid Price'!R32+'Price Adjustment'!$E$38)*'Price Adjustment'!$G$38)</f>
        <v>0</v>
      </c>
      <c r="S33" s="25">
        <f>IF('Original Bid Price'!S32="","",('Original Bid Price'!S32+'Price Adjustment'!$E$38)*'Price Adjustment'!$G$38)</f>
      </c>
      <c r="T33" s="25">
        <f>IF('Original Bid Price'!T32="","",('Original Bid Price'!T32+'Price Adjustment'!$E$38)*'Price Adjustment'!$G$38)</f>
      </c>
      <c r="U33" s="25">
        <f>IF('Original Bid Price'!U32="","",('Original Bid Price'!U32+'Price Adjustment'!$E$38)*'Price Adjustment'!$G$38)</f>
      </c>
      <c r="V33" s="38">
        <f>IF('Original Bid Price'!V32="","",('Original Bid Price'!V32+'Price Adjustment'!$E$38)*'Price Adjustment'!$G$38)</f>
      </c>
      <c r="W33" s="25">
        <f>IF('Original Bid Price'!W32="","",('Original Bid Price'!W32+'Price Adjustment'!$E$38)*'Price Adjustment'!$G$38)</f>
      </c>
      <c r="X33" s="21">
        <f>IF('Original Bid Price'!X32="","",('Original Bid Price'!X32+'Price Adjustment'!$E$38)*'Price Adjustment'!$G$38)</f>
      </c>
      <c r="Y33" s="21">
        <f>IF('Original Bid Price'!Y32="","",('Original Bid Price'!Y32+'Price Adjustment'!$E$38)*'Price Adjustment'!$G$38)</f>
      </c>
      <c r="Z33" s="38">
        <f>IF('Original Bid Price'!Z32="","",('Original Bid Price'!Z32+'Price Adjustment'!$E$38)*'Price Adjustment'!$G$38)</f>
      </c>
      <c r="AA33" s="25">
        <f>IF('Original Bid Price'!AA32="","",('Original Bid Price'!AA32+'Price Adjustment'!$E$38)*'Price Adjustment'!$G$38)</f>
        <v>0</v>
      </c>
      <c r="AB33" s="25">
        <f>IF('Original Bid Price'!AB32="","",('Original Bid Price'!AB32+'Price Adjustment'!$E$38)*'Price Adjustment'!$G$38)</f>
      </c>
      <c r="AC33" s="21">
        <f>IF('Original Bid Price'!AC32="","",('Original Bid Price'!AC32+'Price Adjustment'!$E$38)*'Price Adjustment'!$G$38)</f>
      </c>
      <c r="AD33" s="21">
        <f>IF('Original Bid Price'!AD32="","",('Original Bid Price'!AD32+'Price Adjustment'!$E$38)*'Price Adjustment'!$G$38)</f>
      </c>
      <c r="AE33" s="21">
        <f>IF('Original Bid Price'!AE32="","",('Original Bid Price'!AE32+'Price Adjustment'!$E$38)*'Price Adjustment'!$G$38)</f>
      </c>
      <c r="AF33" s="21">
        <f>IF('Original Bid Price'!AF32="","",('Original Bid Price'!AF32+'Price Adjustment'!$E$38)*'Price Adjustment'!$G$38)</f>
      </c>
      <c r="AG33" s="21">
        <f>IF('Original Bid Price'!AG32="","",('Original Bid Price'!AG32+'Price Adjustment'!$E$38)*'Price Adjustment'!$G$38)</f>
      </c>
      <c r="AH33" s="38">
        <f>IF('Original Bid Price'!AH32="","",('Original Bid Price'!AH32+'Price Adjustment'!$E$38)*'Price Adjustment'!$G$38)</f>
      </c>
      <c r="AI33" s="25">
        <f>IF('Original Bid Price'!AI32="","",('Original Bid Price'!AI32+'Price Adjustment'!$E$38)*'Price Adjustment'!$G$38)</f>
      </c>
      <c r="AJ33" s="25">
        <f>IF('Original Bid Price'!AJ32="","",('Original Bid Price'!AJ32+'Price Adjustment'!$E$38)*'Price Adjustment'!$G$38)</f>
      </c>
      <c r="AK33" s="25">
        <f>IF('Original Bid Price'!AK32="","",('Original Bid Price'!AK32+'Price Adjustment'!$E$38)*'Price Adjustment'!$G$38)</f>
      </c>
      <c r="AL33" s="25">
        <f>IF('Original Bid Price'!AL32="","",('Original Bid Price'!AL32+'Price Adjustment'!$E$38)*'Price Adjustment'!$G$38)</f>
        <v>0</v>
      </c>
      <c r="AM33" s="21">
        <f>IF('Original Bid Price'!AM32="","",('Original Bid Price'!AM32+'Price Adjustment'!$E$38)*'Price Adjustment'!$G$38)</f>
      </c>
      <c r="AN33" s="21">
        <f>IF('Original Bid Price'!AN32="","",('Original Bid Price'!AN32+'Price Adjustment'!$E$38)*'Price Adjustment'!$G$38)</f>
      </c>
      <c r="AO33" s="21">
        <f>IF('Original Bid Price'!AO32="","",('Original Bid Price'!AO32+'Price Adjustment'!$E$38)*'Price Adjustment'!$G$38)</f>
      </c>
      <c r="AP33" s="21">
        <f>IF('Original Bid Price'!AP32="","",('Original Bid Price'!AP32+'Price Adjustment'!$E$38)*'Price Adjustment'!$G$38)</f>
      </c>
      <c r="AQ33" s="21">
        <f>IF('Original Bid Price'!AQ32="","",('Original Bid Price'!AQ32+'Price Adjustment'!$E$38)*'Price Adjustment'!$G$38)</f>
      </c>
      <c r="AR33" s="38">
        <f>IF('Original Bid Price'!AR32="","",('Original Bid Price'!AR32+'Price Adjustment'!$E$38)*'Price Adjustment'!$G$38)</f>
      </c>
      <c r="AS33" s="25">
        <f>IF('Original Bid Price'!AS32="","",('Original Bid Price'!AS32+'Price Adjustment'!$E$38)*'Price Adjustment'!$G$38)</f>
      </c>
    </row>
    <row r="34" spans="1:45" s="15" customFormat="1" ht="16.5">
      <c r="A34" s="12"/>
      <c r="B34" s="13">
        <v>26</v>
      </c>
      <c r="C34" s="14" t="s">
        <v>38</v>
      </c>
      <c r="D34" s="25">
        <f>IF('Original Bid Price'!D33="","",('Original Bid Price'!D33+'Price Adjustment'!$E$39)*'Price Adjustment'!$G$39)</f>
        <v>0</v>
      </c>
      <c r="E34" s="25">
        <f>IF('Original Bid Price'!E33="","",('Original Bid Price'!E33+'Price Adjustment'!$E$39)*'Price Adjustment'!$G$39)</f>
      </c>
      <c r="F34" s="25">
        <f>IF('Original Bid Price'!F33="","",('Original Bid Price'!F33+'Price Adjustment'!$E$39)*'Price Adjustment'!$G$39)</f>
        <v>0</v>
      </c>
      <c r="G34" s="25">
        <f>IF('Original Bid Price'!G33="","",('Original Bid Price'!G33+'Price Adjustment'!$E$39)*'Price Adjustment'!$G$39)</f>
        <v>0</v>
      </c>
      <c r="H34" s="21">
        <f>IF('Original Bid Price'!H33="","",('Original Bid Price'!H33+'Price Adjustment'!$E$39)*'Price Adjustment'!$G$39)</f>
        <v>0</v>
      </c>
      <c r="I34" s="21">
        <f>IF('Original Bid Price'!I33="","",('Original Bid Price'!I33+'Price Adjustment'!$E$39)*'Price Adjustment'!$G$39)</f>
        <v>0</v>
      </c>
      <c r="J34" s="21">
        <f>IF('Original Bid Price'!J33="","",('Original Bid Price'!J33+'Price Adjustment'!$E$39)*'Price Adjustment'!$G$39)</f>
        <v>0</v>
      </c>
      <c r="K34" s="38">
        <f>IF('Original Bid Price'!K33="","",('Original Bid Price'!K33+'Price Adjustment'!$E$39)*'Price Adjustment'!$G$39)</f>
        <v>0</v>
      </c>
      <c r="L34" s="25">
        <f>IF('Original Bid Price'!L33="","",('Original Bid Price'!L33+'Price Adjustment'!$E$39)*'Price Adjustment'!$G$39)</f>
        <v>0</v>
      </c>
      <c r="M34" s="25">
        <f>IF('Original Bid Price'!M33="","",('Original Bid Price'!M33+'Price Adjustment'!$E$39)*'Price Adjustment'!$G$39)</f>
      </c>
      <c r="N34" s="38">
        <f>IF('Original Bid Price'!N33="","",('Original Bid Price'!N33+'Price Adjustment'!$E$39)*'Price Adjustment'!$G$39)</f>
      </c>
      <c r="O34" s="25">
        <f>IF('Original Bid Price'!O33="","",('Original Bid Price'!O33+'Price Adjustment'!$E$39)*'Price Adjustment'!$G$39)</f>
        <v>0</v>
      </c>
      <c r="P34" s="25">
        <f>IF('Original Bid Price'!P33="","",('Original Bid Price'!P33+'Price Adjustment'!$E$39)*'Price Adjustment'!$G$39)</f>
        <v>0</v>
      </c>
      <c r="Q34" s="25">
        <f>IF('Original Bid Price'!Q33="","",('Original Bid Price'!Q33+'Price Adjustment'!$E$39)*'Price Adjustment'!$G$39)</f>
      </c>
      <c r="R34" s="25">
        <f>IF('Original Bid Price'!R33="","",('Original Bid Price'!R33+'Price Adjustment'!$E$39)*'Price Adjustment'!$G$39)</f>
        <v>0</v>
      </c>
      <c r="S34" s="25">
        <f>IF('Original Bid Price'!S33="","",('Original Bid Price'!S33+'Price Adjustment'!$E$39)*'Price Adjustment'!$G$39)</f>
        <v>0</v>
      </c>
      <c r="T34" s="25">
        <f>IF('Original Bid Price'!T33="","",('Original Bid Price'!T33+'Price Adjustment'!$E$39)*'Price Adjustment'!$G$39)</f>
      </c>
      <c r="U34" s="25">
        <f>IF('Original Bid Price'!U33="","",('Original Bid Price'!U33+'Price Adjustment'!$E$39)*'Price Adjustment'!$G$39)</f>
        <v>0</v>
      </c>
      <c r="V34" s="38">
        <f>IF('Original Bid Price'!V33="","",('Original Bid Price'!V33+'Price Adjustment'!$E$39)*'Price Adjustment'!$G$39)</f>
        <v>0</v>
      </c>
      <c r="W34" s="25">
        <f>IF('Original Bid Price'!W33="","",('Original Bid Price'!W33+'Price Adjustment'!$E$39)*'Price Adjustment'!$G$39)</f>
        <v>0</v>
      </c>
      <c r="X34" s="21">
        <f>IF('Original Bid Price'!X33="","",('Original Bid Price'!X33+'Price Adjustment'!$E$39)*'Price Adjustment'!$G$39)</f>
        <v>0</v>
      </c>
      <c r="Y34" s="21">
        <f>IF('Original Bid Price'!Y33="","",('Original Bid Price'!Y33+'Price Adjustment'!$E$39)*'Price Adjustment'!$G$39)</f>
        <v>0</v>
      </c>
      <c r="Z34" s="38">
        <f>IF('Original Bid Price'!Z33="","",('Original Bid Price'!Z33+'Price Adjustment'!$E$39)*'Price Adjustment'!$G$39)</f>
        <v>0</v>
      </c>
      <c r="AA34" s="25">
        <f>IF('Original Bid Price'!AA33="","",('Original Bid Price'!AA33+'Price Adjustment'!$E$39)*'Price Adjustment'!$G$39)</f>
      </c>
      <c r="AB34" s="25">
        <f>IF('Original Bid Price'!AB33="","",('Original Bid Price'!AB33+'Price Adjustment'!$E$39)*'Price Adjustment'!$G$39)</f>
      </c>
      <c r="AC34" s="21">
        <f>IF('Original Bid Price'!AC33="","",('Original Bid Price'!AC33+'Price Adjustment'!$E$39)*'Price Adjustment'!$G$39)</f>
      </c>
      <c r="AD34" s="21">
        <f>IF('Original Bid Price'!AD33="","",('Original Bid Price'!AD33+'Price Adjustment'!$E$39)*'Price Adjustment'!$G$39)</f>
      </c>
      <c r="AE34" s="21">
        <f>IF('Original Bid Price'!AE33="","",('Original Bid Price'!AE33+'Price Adjustment'!$E$39)*'Price Adjustment'!$G$39)</f>
      </c>
      <c r="AF34" s="21">
        <f>IF('Original Bid Price'!AF33="","",('Original Bid Price'!AF33+'Price Adjustment'!$E$39)*'Price Adjustment'!$G$39)</f>
      </c>
      <c r="AG34" s="21">
        <f>IF('Original Bid Price'!AG33="","",('Original Bid Price'!AG33+'Price Adjustment'!$E$39)*'Price Adjustment'!$G$39)</f>
      </c>
      <c r="AH34" s="38">
        <f>IF('Original Bid Price'!AH33="","",('Original Bid Price'!AH33+'Price Adjustment'!$E$39)*'Price Adjustment'!$G$39)</f>
      </c>
      <c r="AI34" s="25">
        <f>IF('Original Bid Price'!AI33="","",('Original Bid Price'!AI33+'Price Adjustment'!$E$39)*'Price Adjustment'!$G$39)</f>
        <v>0</v>
      </c>
      <c r="AJ34" s="25">
        <f>IF('Original Bid Price'!AJ33="","",('Original Bid Price'!AJ33+'Price Adjustment'!$E$39)*'Price Adjustment'!$G$39)</f>
        <v>0</v>
      </c>
      <c r="AK34" s="25">
        <f>IF('Original Bid Price'!AK33="","",('Original Bid Price'!AK33+'Price Adjustment'!$E$39)*'Price Adjustment'!$G$39)</f>
      </c>
      <c r="AL34" s="25">
        <f>IF('Original Bid Price'!AL33="","",('Original Bid Price'!AL33+'Price Adjustment'!$E$39)*'Price Adjustment'!$G$39)</f>
        <v>0</v>
      </c>
      <c r="AM34" s="21">
        <f>IF('Original Bid Price'!AM33="","",('Original Bid Price'!AM33+'Price Adjustment'!$E$39)*'Price Adjustment'!$G$39)</f>
        <v>0</v>
      </c>
      <c r="AN34" s="21">
        <f>IF('Original Bid Price'!AN33="","",('Original Bid Price'!AN33+'Price Adjustment'!$E$39)*'Price Adjustment'!$G$39)</f>
        <v>0</v>
      </c>
      <c r="AO34" s="21">
        <f>IF('Original Bid Price'!AO33="","",('Original Bid Price'!AO33+'Price Adjustment'!$E$39)*'Price Adjustment'!$G$39)</f>
        <v>0</v>
      </c>
      <c r="AP34" s="21">
        <f>IF('Original Bid Price'!AP33="","",('Original Bid Price'!AP33+'Price Adjustment'!$E$39)*'Price Adjustment'!$G$39)</f>
        <v>0</v>
      </c>
      <c r="AQ34" s="21">
        <f>IF('Original Bid Price'!AQ33="","",('Original Bid Price'!AQ33+'Price Adjustment'!$E$39)*'Price Adjustment'!$G$39)</f>
        <v>0</v>
      </c>
      <c r="AR34" s="38">
        <f>IF('Original Bid Price'!AR33="","",('Original Bid Price'!AR33+'Price Adjustment'!$E$39)*'Price Adjustment'!$G$39)</f>
        <v>0</v>
      </c>
      <c r="AS34" s="25">
        <f>IF('Original Bid Price'!AS33="","",('Original Bid Price'!AS33+'Price Adjustment'!$E$39)*'Price Adjustment'!$G$39)</f>
      </c>
    </row>
    <row r="35" spans="1:45" s="15" customFormat="1" ht="16.5">
      <c r="A35" s="12"/>
      <c r="B35" s="13">
        <v>27</v>
      </c>
      <c r="C35" s="14" t="s">
        <v>39</v>
      </c>
      <c r="D35" s="25">
        <f>IF('Original Bid Price'!D34="","",('Original Bid Price'!D34+'Price Adjustment'!$E$40)*'Price Adjustment'!$G$40)</f>
      </c>
      <c r="E35" s="25">
        <f>IF('Original Bid Price'!E34="","",('Original Bid Price'!E34+'Price Adjustment'!$E$40)*'Price Adjustment'!$G$40)</f>
      </c>
      <c r="F35" s="25">
        <f>IF('Original Bid Price'!F34="","",('Original Bid Price'!F34+'Price Adjustment'!$E$40)*'Price Adjustment'!$G$40)</f>
      </c>
      <c r="G35" s="25">
        <f>IF('Original Bid Price'!G34="","",('Original Bid Price'!G34+'Price Adjustment'!$E$40)*'Price Adjustment'!$G$40)</f>
      </c>
      <c r="H35" s="21">
        <f>IF('Original Bid Price'!H34="","",('Original Bid Price'!H34+'Price Adjustment'!$E$40)*'Price Adjustment'!$G$40)</f>
      </c>
      <c r="I35" s="21">
        <f>IF('Original Bid Price'!I34="","",('Original Bid Price'!I34+'Price Adjustment'!$E$40)*'Price Adjustment'!$G$40)</f>
      </c>
      <c r="J35" s="21">
        <f>IF('Original Bid Price'!J34="","",('Original Bid Price'!J34+'Price Adjustment'!$E$40)*'Price Adjustment'!$G$40)</f>
      </c>
      <c r="K35" s="38">
        <f>IF('Original Bid Price'!K34="","",('Original Bid Price'!K34+'Price Adjustment'!$E$40)*'Price Adjustment'!$G$40)</f>
      </c>
      <c r="L35" s="25">
        <f>IF('Original Bid Price'!L34="","",('Original Bid Price'!L34+'Price Adjustment'!$E$40)*'Price Adjustment'!$G$40)</f>
        <v>0</v>
      </c>
      <c r="M35" s="25">
        <f>IF('Original Bid Price'!M34="","",('Original Bid Price'!M34+'Price Adjustment'!$E$40)*'Price Adjustment'!$G$40)</f>
      </c>
      <c r="N35" s="38">
        <f>IF('Original Bid Price'!N34="","",('Original Bid Price'!N34+'Price Adjustment'!$E$40)*'Price Adjustment'!$G$40)</f>
      </c>
      <c r="O35" s="25">
        <f>IF('Original Bid Price'!O34="","",('Original Bid Price'!O34+'Price Adjustment'!$E$40)*'Price Adjustment'!$G$40)</f>
      </c>
      <c r="P35" s="25">
        <f>IF('Original Bid Price'!P34="","",('Original Bid Price'!P34+'Price Adjustment'!$E$40)*'Price Adjustment'!$G$40)</f>
      </c>
      <c r="Q35" s="25">
        <f>IF('Original Bid Price'!Q34="","",('Original Bid Price'!Q34+'Price Adjustment'!$E$40)*'Price Adjustment'!$G$40)</f>
      </c>
      <c r="R35" s="25">
        <f>IF('Original Bid Price'!R34="","",('Original Bid Price'!R34+'Price Adjustment'!$E$40)*'Price Adjustment'!$G$40)</f>
      </c>
      <c r="S35" s="25">
        <f>IF('Original Bid Price'!S34="","",('Original Bid Price'!S34+'Price Adjustment'!$E$40)*'Price Adjustment'!$G$40)</f>
        <v>0</v>
      </c>
      <c r="T35" s="25">
        <f>IF('Original Bid Price'!T34="","",('Original Bid Price'!T34+'Price Adjustment'!$E$40)*'Price Adjustment'!$G$40)</f>
      </c>
      <c r="U35" s="25">
        <f>IF('Original Bid Price'!U34="","",('Original Bid Price'!U34+'Price Adjustment'!$E$40)*'Price Adjustment'!$G$40)</f>
        <v>0</v>
      </c>
      <c r="V35" s="38">
        <f>IF('Original Bid Price'!V34="","",('Original Bid Price'!V34+'Price Adjustment'!$E$40)*'Price Adjustment'!$G$40)</f>
        <v>0</v>
      </c>
      <c r="W35" s="25">
        <f>IF('Original Bid Price'!W34="","",('Original Bid Price'!W34+'Price Adjustment'!$E$40)*'Price Adjustment'!$G$40)</f>
      </c>
      <c r="X35" s="21">
        <f>IF('Original Bid Price'!X34="","",('Original Bid Price'!X34+'Price Adjustment'!$E$40)*'Price Adjustment'!$G$40)</f>
      </c>
      <c r="Y35" s="21">
        <f>IF('Original Bid Price'!Y34="","",('Original Bid Price'!Y34+'Price Adjustment'!$E$40)*'Price Adjustment'!$G$40)</f>
      </c>
      <c r="Z35" s="38">
        <f>IF('Original Bid Price'!Z34="","",('Original Bid Price'!Z34+'Price Adjustment'!$E$40)*'Price Adjustment'!$G$40)</f>
      </c>
      <c r="AA35" s="25">
        <f>IF('Original Bid Price'!AA34="","",('Original Bid Price'!AA34+'Price Adjustment'!$E$40)*'Price Adjustment'!$G$40)</f>
      </c>
      <c r="AB35" s="25">
        <f>IF('Original Bid Price'!AB34="","",('Original Bid Price'!AB34+'Price Adjustment'!$E$40)*'Price Adjustment'!$G$40)</f>
      </c>
      <c r="AC35" s="21">
        <f>IF('Original Bid Price'!AC34="","",('Original Bid Price'!AC34+'Price Adjustment'!$E$40)*'Price Adjustment'!$G$40)</f>
      </c>
      <c r="AD35" s="21">
        <f>IF('Original Bid Price'!AD34="","",('Original Bid Price'!AD34+'Price Adjustment'!$E$40)*'Price Adjustment'!$G$40)</f>
      </c>
      <c r="AE35" s="21">
        <f>IF('Original Bid Price'!AE34="","",('Original Bid Price'!AE34+'Price Adjustment'!$E$40)*'Price Adjustment'!$G$40)</f>
      </c>
      <c r="AF35" s="21">
        <f>IF('Original Bid Price'!AF34="","",('Original Bid Price'!AF34+'Price Adjustment'!$E$40)*'Price Adjustment'!$G$40)</f>
      </c>
      <c r="AG35" s="21">
        <f>IF('Original Bid Price'!AG34="","",('Original Bid Price'!AG34+'Price Adjustment'!$E$40)*'Price Adjustment'!$G$40)</f>
      </c>
      <c r="AH35" s="38">
        <f>IF('Original Bid Price'!AH34="","",('Original Bid Price'!AH34+'Price Adjustment'!$E$40)*'Price Adjustment'!$G$40)</f>
      </c>
      <c r="AI35" s="25">
        <f>IF('Original Bid Price'!AI34="","",('Original Bid Price'!AI34+'Price Adjustment'!$E$40)*'Price Adjustment'!$G$40)</f>
      </c>
      <c r="AJ35" s="25">
        <f>IF('Original Bid Price'!AJ34="","",('Original Bid Price'!AJ34+'Price Adjustment'!$E$40)*'Price Adjustment'!$G$40)</f>
        <v>0</v>
      </c>
      <c r="AK35" s="25">
        <f>IF('Original Bid Price'!AK34="","",('Original Bid Price'!AK34+'Price Adjustment'!$E$40)*'Price Adjustment'!$G$40)</f>
      </c>
      <c r="AL35" s="25">
        <f>IF('Original Bid Price'!AL34="","",('Original Bid Price'!AL34+'Price Adjustment'!$E$40)*'Price Adjustment'!$G$40)</f>
      </c>
      <c r="AM35" s="21">
        <f>IF('Original Bid Price'!AM34="","",('Original Bid Price'!AM34+'Price Adjustment'!$E$40)*'Price Adjustment'!$G$40)</f>
      </c>
      <c r="AN35" s="21">
        <f>IF('Original Bid Price'!AN34="","",('Original Bid Price'!AN34+'Price Adjustment'!$E$40)*'Price Adjustment'!$G$40)</f>
      </c>
      <c r="AO35" s="21">
        <f>IF('Original Bid Price'!AO34="","",('Original Bid Price'!AO34+'Price Adjustment'!$E$40)*'Price Adjustment'!$G$40)</f>
      </c>
      <c r="AP35" s="21">
        <f>IF('Original Bid Price'!AP34="","",('Original Bid Price'!AP34+'Price Adjustment'!$E$40)*'Price Adjustment'!$G$40)</f>
      </c>
      <c r="AQ35" s="21">
        <f>IF('Original Bid Price'!AQ34="","",('Original Bid Price'!AQ34+'Price Adjustment'!$E$40)*'Price Adjustment'!$G$40)</f>
      </c>
      <c r="AR35" s="38">
        <f>IF('Original Bid Price'!AR34="","",('Original Bid Price'!AR34+'Price Adjustment'!$E$40)*'Price Adjustment'!$G$40)</f>
      </c>
      <c r="AS35" s="25">
        <f>IF('Original Bid Price'!AS34="","",('Original Bid Price'!AS34+'Price Adjustment'!$E$40)*'Price Adjustment'!$G$40)</f>
      </c>
    </row>
    <row r="36" spans="1:45" s="15" customFormat="1" ht="16.5">
      <c r="A36" s="12"/>
      <c r="B36" s="13">
        <v>28</v>
      </c>
      <c r="C36" s="16" t="s">
        <v>40</v>
      </c>
      <c r="D36" s="25">
        <f>IF('Original Bid Price'!D35="","",('Original Bid Price'!D35+'Price Adjustment'!$E$41)*'Price Adjustment'!$G$41)</f>
        <v>0</v>
      </c>
      <c r="E36" s="25">
        <f>IF('Original Bid Price'!E35="","",('Original Bid Price'!E35+'Price Adjustment'!$E$41)*'Price Adjustment'!$G$41)</f>
      </c>
      <c r="F36" s="25">
        <f>IF('Original Bid Price'!F35="","",('Original Bid Price'!F35+'Price Adjustment'!$E$41)*'Price Adjustment'!$G$41)</f>
      </c>
      <c r="G36" s="25">
        <f>IF('Original Bid Price'!G35="","",('Original Bid Price'!G35+'Price Adjustment'!$E$41)*'Price Adjustment'!$G$41)</f>
      </c>
      <c r="H36" s="21">
        <f>IF('Original Bid Price'!H35="","",('Original Bid Price'!H35+'Price Adjustment'!$E$41)*'Price Adjustment'!$G$41)</f>
      </c>
      <c r="I36" s="21">
        <f>IF('Original Bid Price'!I35="","",('Original Bid Price'!I35+'Price Adjustment'!$E$41)*'Price Adjustment'!$G$41)</f>
      </c>
      <c r="J36" s="21">
        <f>IF('Original Bid Price'!J35="","",('Original Bid Price'!J35+'Price Adjustment'!$E$41)*'Price Adjustment'!$G$41)</f>
      </c>
      <c r="K36" s="38">
        <f>IF('Original Bid Price'!K35="","",('Original Bid Price'!K35+'Price Adjustment'!$E$41)*'Price Adjustment'!$G$41)</f>
      </c>
      <c r="L36" s="25">
        <f>IF('Original Bid Price'!L35="","",('Original Bid Price'!L35+'Price Adjustment'!$E$41)*'Price Adjustment'!$G$41)</f>
      </c>
      <c r="M36" s="25">
        <f>IF('Original Bid Price'!M35="","",('Original Bid Price'!M35+'Price Adjustment'!$E$41)*'Price Adjustment'!$G$41)</f>
      </c>
      <c r="N36" s="38">
        <f>IF('Original Bid Price'!N35="","",('Original Bid Price'!N35+'Price Adjustment'!$E$41)*'Price Adjustment'!$G$41)</f>
      </c>
      <c r="O36" s="25">
        <f>IF('Original Bid Price'!O35="","",('Original Bid Price'!O35+'Price Adjustment'!$E$41)*'Price Adjustment'!$G$41)</f>
      </c>
      <c r="P36" s="25">
        <f>IF('Original Bid Price'!P35="","",('Original Bid Price'!P35+'Price Adjustment'!$E$41)*'Price Adjustment'!$G$41)</f>
      </c>
      <c r="Q36" s="25">
        <f>IF('Original Bid Price'!Q35="","",('Original Bid Price'!Q35+'Price Adjustment'!$E$41)*'Price Adjustment'!$G$41)</f>
      </c>
      <c r="R36" s="25">
        <f>IF('Original Bid Price'!R35="","",('Original Bid Price'!R35+'Price Adjustment'!$E$41)*'Price Adjustment'!$G$41)</f>
      </c>
      <c r="S36" s="25">
        <f>IF('Original Bid Price'!S35="","",('Original Bid Price'!S35+'Price Adjustment'!$E$41)*'Price Adjustment'!$G$41)</f>
      </c>
      <c r="T36" s="25">
        <f>IF('Original Bid Price'!T35="","",('Original Bid Price'!T35+'Price Adjustment'!$E$41)*'Price Adjustment'!$G$41)</f>
      </c>
      <c r="U36" s="25">
        <f>IF('Original Bid Price'!U35="","",('Original Bid Price'!U35+'Price Adjustment'!$E$41)*'Price Adjustment'!$G$41)</f>
      </c>
      <c r="V36" s="38">
        <f>IF('Original Bid Price'!V35="","",('Original Bid Price'!V35+'Price Adjustment'!$E$41)*'Price Adjustment'!$G$41)</f>
      </c>
      <c r="W36" s="25">
        <f>IF('Original Bid Price'!W35="","",('Original Bid Price'!W35+'Price Adjustment'!$E$41)*'Price Adjustment'!$G$41)</f>
      </c>
      <c r="X36" s="21">
        <f>IF('Original Bid Price'!X35="","",('Original Bid Price'!X35+'Price Adjustment'!$E$41)*'Price Adjustment'!$G$41)</f>
      </c>
      <c r="Y36" s="21">
        <f>IF('Original Bid Price'!Y35="","",('Original Bid Price'!Y35+'Price Adjustment'!$E$41)*'Price Adjustment'!$G$41)</f>
      </c>
      <c r="Z36" s="38">
        <f>IF('Original Bid Price'!Z35="","",('Original Bid Price'!Z35+'Price Adjustment'!$E$41)*'Price Adjustment'!$G$41)</f>
      </c>
      <c r="AA36" s="25">
        <f>IF('Original Bid Price'!AA35="","",('Original Bid Price'!AA35+'Price Adjustment'!$E$41)*'Price Adjustment'!$G$41)</f>
      </c>
      <c r="AB36" s="25">
        <f>IF('Original Bid Price'!AB35="","",('Original Bid Price'!AB35+'Price Adjustment'!$E$41)*'Price Adjustment'!$G$41)</f>
      </c>
      <c r="AC36" s="21">
        <f>IF('Original Bid Price'!AC35="","",('Original Bid Price'!AC35+'Price Adjustment'!$E$41)*'Price Adjustment'!$G$41)</f>
      </c>
      <c r="AD36" s="21">
        <f>IF('Original Bid Price'!AD35="","",('Original Bid Price'!AD35+'Price Adjustment'!$E$41)*'Price Adjustment'!$G$41)</f>
      </c>
      <c r="AE36" s="21">
        <f>IF('Original Bid Price'!AE35="","",('Original Bid Price'!AE35+'Price Adjustment'!$E$41)*'Price Adjustment'!$G$41)</f>
      </c>
      <c r="AF36" s="21">
        <f>IF('Original Bid Price'!AF35="","",('Original Bid Price'!AF35+'Price Adjustment'!$E$41)*'Price Adjustment'!$G$41)</f>
      </c>
      <c r="AG36" s="21">
        <f>IF('Original Bid Price'!AG35="","",('Original Bid Price'!AG35+'Price Adjustment'!$E$41)*'Price Adjustment'!$G$41)</f>
      </c>
      <c r="AH36" s="38">
        <f>IF('Original Bid Price'!AH35="","",('Original Bid Price'!AH35+'Price Adjustment'!$E$41)*'Price Adjustment'!$G$41)</f>
        <v>0</v>
      </c>
      <c r="AI36" s="25">
        <f>IF('Original Bid Price'!AI35="","",('Original Bid Price'!AI35+'Price Adjustment'!$E$41)*'Price Adjustment'!$G$41)</f>
      </c>
      <c r="AJ36" s="25">
        <f>IF('Original Bid Price'!AJ35="","",('Original Bid Price'!AJ35+'Price Adjustment'!$E$41)*'Price Adjustment'!$G$41)</f>
      </c>
      <c r="AK36" s="25">
        <f>IF('Original Bid Price'!AK35="","",('Original Bid Price'!AK35+'Price Adjustment'!$E$41)*'Price Adjustment'!$G$41)</f>
      </c>
      <c r="AL36" s="25">
        <f>IF('Original Bid Price'!AL35="","",('Original Bid Price'!AL35+'Price Adjustment'!$E$41)*'Price Adjustment'!$G$41)</f>
      </c>
      <c r="AM36" s="21">
        <f>IF('Original Bid Price'!AM35="","",('Original Bid Price'!AM35+'Price Adjustment'!$E$41)*'Price Adjustment'!$G$41)</f>
      </c>
      <c r="AN36" s="21">
        <f>IF('Original Bid Price'!AN35="","",('Original Bid Price'!AN35+'Price Adjustment'!$E$41)*'Price Adjustment'!$G$41)</f>
      </c>
      <c r="AO36" s="21">
        <f>IF('Original Bid Price'!AO35="","",('Original Bid Price'!AO35+'Price Adjustment'!$E$41)*'Price Adjustment'!$G$41)</f>
      </c>
      <c r="AP36" s="21">
        <f>IF('Original Bid Price'!AP35="","",('Original Bid Price'!AP35+'Price Adjustment'!$E$41)*'Price Adjustment'!$G$41)</f>
      </c>
      <c r="AQ36" s="21">
        <f>IF('Original Bid Price'!AQ35="","",('Original Bid Price'!AQ35+'Price Adjustment'!$E$41)*'Price Adjustment'!$G$41)</f>
      </c>
      <c r="AR36" s="38">
        <f>IF('Original Bid Price'!AR35="","",('Original Bid Price'!AR35+'Price Adjustment'!$E$41)*'Price Adjustment'!$G$41)</f>
      </c>
      <c r="AS36" s="25">
        <f>IF('Original Bid Price'!AS35="","",('Original Bid Price'!AS35+'Price Adjustment'!$E$41)*'Price Adjustment'!$G$41)</f>
      </c>
    </row>
    <row r="37" spans="1:45" s="171" customFormat="1" ht="12.75" customHeight="1">
      <c r="A37" s="170" t="s">
        <v>5</v>
      </c>
      <c r="B37" s="170"/>
      <c r="C37" s="171" t="s">
        <v>247</v>
      </c>
      <c r="D37" s="172">
        <f>$B$3*(D40-1)</f>
        <v>0</v>
      </c>
      <c r="E37" s="172">
        <f aca="true" t="shared" si="1" ref="E37:AS37">$B$3*(E40-1)</f>
        <v>0</v>
      </c>
      <c r="F37" s="172">
        <f t="shared" si="1"/>
        <v>0</v>
      </c>
      <c r="G37" s="194">
        <f t="shared" si="1"/>
        <v>0</v>
      </c>
      <c r="H37" s="197">
        <f t="shared" si="1"/>
        <v>0</v>
      </c>
      <c r="I37" s="197">
        <f t="shared" si="1"/>
        <v>0</v>
      </c>
      <c r="J37" s="197">
        <f t="shared" si="1"/>
        <v>0</v>
      </c>
      <c r="K37" s="191">
        <f t="shared" si="1"/>
        <v>0</v>
      </c>
      <c r="L37" s="172">
        <f t="shared" si="1"/>
        <v>0</v>
      </c>
      <c r="M37" s="194">
        <f t="shared" si="1"/>
        <v>0</v>
      </c>
      <c r="N37" s="191">
        <f t="shared" si="1"/>
        <v>0</v>
      </c>
      <c r="O37" s="172">
        <f t="shared" si="1"/>
        <v>0</v>
      </c>
      <c r="P37" s="172">
        <f t="shared" si="1"/>
        <v>0</v>
      </c>
      <c r="Q37" s="172">
        <f t="shared" si="1"/>
        <v>0</v>
      </c>
      <c r="R37" s="172">
        <f t="shared" si="1"/>
        <v>0</v>
      </c>
      <c r="S37" s="172">
        <f t="shared" si="1"/>
        <v>0</v>
      </c>
      <c r="T37" s="172">
        <f t="shared" si="1"/>
        <v>0</v>
      </c>
      <c r="U37" s="194">
        <f t="shared" si="1"/>
        <v>0</v>
      </c>
      <c r="V37" s="191">
        <f t="shared" si="1"/>
        <v>0</v>
      </c>
      <c r="W37" s="194">
        <f t="shared" si="1"/>
        <v>0</v>
      </c>
      <c r="X37" s="197">
        <f t="shared" si="1"/>
        <v>0</v>
      </c>
      <c r="Y37" s="197">
        <f t="shared" si="1"/>
        <v>0</v>
      </c>
      <c r="Z37" s="191">
        <f t="shared" si="1"/>
        <v>0</v>
      </c>
      <c r="AA37" s="172">
        <f t="shared" si="1"/>
        <v>0</v>
      </c>
      <c r="AB37" s="194">
        <f t="shared" si="1"/>
        <v>0</v>
      </c>
      <c r="AC37" s="197">
        <f t="shared" si="1"/>
        <v>0</v>
      </c>
      <c r="AD37" s="197">
        <f t="shared" si="1"/>
        <v>0</v>
      </c>
      <c r="AE37" s="197">
        <f t="shared" si="1"/>
        <v>0</v>
      </c>
      <c r="AF37" s="197">
        <f t="shared" si="1"/>
        <v>0</v>
      </c>
      <c r="AG37" s="197">
        <f t="shared" si="1"/>
        <v>0</v>
      </c>
      <c r="AH37" s="191">
        <f t="shared" si="1"/>
        <v>0</v>
      </c>
      <c r="AI37" s="172">
        <f t="shared" si="1"/>
        <v>0</v>
      </c>
      <c r="AJ37" s="172">
        <f t="shared" si="1"/>
        <v>0</v>
      </c>
      <c r="AK37" s="172">
        <f t="shared" si="1"/>
        <v>0</v>
      </c>
      <c r="AL37" s="194">
        <f t="shared" si="1"/>
        <v>0</v>
      </c>
      <c r="AM37" s="197">
        <f t="shared" si="1"/>
        <v>0</v>
      </c>
      <c r="AN37" s="197">
        <f t="shared" si="1"/>
        <v>0</v>
      </c>
      <c r="AO37" s="197">
        <f t="shared" si="1"/>
        <v>0</v>
      </c>
      <c r="AP37" s="197">
        <f t="shared" si="1"/>
        <v>0</v>
      </c>
      <c r="AQ37" s="197">
        <f t="shared" si="1"/>
        <v>0</v>
      </c>
      <c r="AR37" s="191">
        <f t="shared" si="1"/>
        <v>0</v>
      </c>
      <c r="AS37" s="172">
        <f t="shared" si="1"/>
        <v>0</v>
      </c>
    </row>
    <row r="38" spans="1:45" s="15" customFormat="1" ht="16.5">
      <c r="A38" s="12"/>
      <c r="B38" s="17">
        <v>29</v>
      </c>
      <c r="C38" s="18" t="s">
        <v>249</v>
      </c>
      <c r="D38" s="25">
        <f>'Original Bid Price'!D37*'Adjusted Bid Price'!$B$3+('Adjusted Bid Price'!$B$3/22*'Price Adjustment'!$E$43)</f>
        <v>0</v>
      </c>
      <c r="E38" s="25">
        <f>'Original Bid Price'!E37*'Adjusted Bid Price'!$B$3+('Adjusted Bid Price'!$B$3/22*'Price Adjustment'!$E$43)</f>
        <v>0</v>
      </c>
      <c r="F38" s="25">
        <f>'Original Bid Price'!F37*'Adjusted Bid Price'!$B$3+('Adjusted Bid Price'!$B$3/22*'Price Adjustment'!$E$43)</f>
        <v>0</v>
      </c>
      <c r="G38" s="25">
        <f>'Original Bid Price'!G37*'Adjusted Bid Price'!$B$3+('Adjusted Bid Price'!$B$3/22*'Price Adjustment'!$E$43)</f>
        <v>0</v>
      </c>
      <c r="H38" s="21">
        <f>'Original Bid Price'!H37*'Adjusted Bid Price'!$B$3+('Adjusted Bid Price'!$B$3/22*'Price Adjustment'!$E$43)</f>
        <v>0</v>
      </c>
      <c r="I38" s="21">
        <f>'Original Bid Price'!I37*'Adjusted Bid Price'!$B$3+('Adjusted Bid Price'!$B$3/22*'Price Adjustment'!$E$43)</f>
        <v>0</v>
      </c>
      <c r="J38" s="21">
        <f>'Original Bid Price'!J37*'Adjusted Bid Price'!$B$3+('Adjusted Bid Price'!$B$3/22*'Price Adjustment'!$E$43)</f>
        <v>0</v>
      </c>
      <c r="K38" s="38">
        <f>'Original Bid Price'!K37*'Adjusted Bid Price'!$B$3+('Adjusted Bid Price'!$B$3/22*'Price Adjustment'!$E$43)</f>
        <v>0</v>
      </c>
      <c r="L38" s="25">
        <f>'Original Bid Price'!L37*'Adjusted Bid Price'!$B$3+('Adjusted Bid Price'!$B$3/22*'Price Adjustment'!$E$43)</f>
        <v>0</v>
      </c>
      <c r="M38" s="25">
        <f>'Original Bid Price'!M37*'Adjusted Bid Price'!$B$3+('Adjusted Bid Price'!$B$3/22*'Price Adjustment'!$E$43)</f>
        <v>0</v>
      </c>
      <c r="N38" s="38">
        <f>'Original Bid Price'!N37*'Adjusted Bid Price'!$B$3+('Adjusted Bid Price'!$B$3/22*'Price Adjustment'!$E$43)</f>
        <v>0</v>
      </c>
      <c r="O38" s="25">
        <f>'Original Bid Price'!O37*'Adjusted Bid Price'!$B$3+('Adjusted Bid Price'!$B$3/22*'Price Adjustment'!$E$43)</f>
        <v>0</v>
      </c>
      <c r="P38" s="25">
        <f>'Original Bid Price'!P37*'Adjusted Bid Price'!$B$3+('Adjusted Bid Price'!$B$3/22*'Price Adjustment'!$E$43)</f>
        <v>0</v>
      </c>
      <c r="Q38" s="25">
        <f>'Original Bid Price'!Q37*'Adjusted Bid Price'!$B$3+('Adjusted Bid Price'!$B$3/22*'Price Adjustment'!$E$43)</f>
        <v>0</v>
      </c>
      <c r="R38" s="25">
        <f>'Original Bid Price'!R37*'Adjusted Bid Price'!$B$3+('Adjusted Bid Price'!$B$3/22*'Price Adjustment'!$E$43)</f>
        <v>0</v>
      </c>
      <c r="S38" s="25">
        <f>'Original Bid Price'!S37*'Adjusted Bid Price'!$B$3+('Adjusted Bid Price'!$B$3/22*'Price Adjustment'!$E$43)</f>
        <v>0</v>
      </c>
      <c r="T38" s="25">
        <f>'Original Bid Price'!T37*'Adjusted Bid Price'!$B$3+('Adjusted Bid Price'!$B$3/22*'Price Adjustment'!$E$43)</f>
        <v>0</v>
      </c>
      <c r="U38" s="25">
        <f>'Original Bid Price'!U37*'Adjusted Bid Price'!$B$3+('Adjusted Bid Price'!$B$3/22*'Price Adjustment'!$E$43)</f>
        <v>0</v>
      </c>
      <c r="V38" s="38">
        <f>'Original Bid Price'!V37*'Adjusted Bid Price'!$B$3+('Adjusted Bid Price'!$B$3/22*'Price Adjustment'!$E$43)</f>
        <v>0</v>
      </c>
      <c r="W38" s="25">
        <f>'Original Bid Price'!W37*'Adjusted Bid Price'!$B$3+('Adjusted Bid Price'!$B$3/22*'Price Adjustment'!$E$43)</f>
        <v>0</v>
      </c>
      <c r="X38" s="21">
        <f>'Original Bid Price'!X37*'Adjusted Bid Price'!$B$3+('Adjusted Bid Price'!$B$3/22*'Price Adjustment'!$E$43)</f>
        <v>0</v>
      </c>
      <c r="Y38" s="21">
        <f>'Original Bid Price'!Y37*'Adjusted Bid Price'!$B$3+('Adjusted Bid Price'!$B$3/22*'Price Adjustment'!$E$43)</f>
        <v>0</v>
      </c>
      <c r="Z38" s="38">
        <f>'Original Bid Price'!Z37*'Adjusted Bid Price'!$B$3+('Adjusted Bid Price'!$B$3/22*'Price Adjustment'!$E$43)</f>
        <v>0</v>
      </c>
      <c r="AA38" s="25">
        <f>'Original Bid Price'!AA37*'Adjusted Bid Price'!$B$3+('Adjusted Bid Price'!$B$3/22*'Price Adjustment'!$E$43)</f>
        <v>0</v>
      </c>
      <c r="AB38" s="25">
        <f>'Original Bid Price'!AB37*'Adjusted Bid Price'!$B$3+('Adjusted Bid Price'!$B$3/22*'Price Adjustment'!$E$43)</f>
        <v>0</v>
      </c>
      <c r="AC38" s="21">
        <f>'Original Bid Price'!AC37*'Adjusted Bid Price'!$B$3+('Adjusted Bid Price'!$B$3/22*'Price Adjustment'!$E$43)</f>
        <v>0</v>
      </c>
      <c r="AD38" s="21">
        <f>'Original Bid Price'!AD37*'Adjusted Bid Price'!$B$3+('Adjusted Bid Price'!$B$3/22*'Price Adjustment'!$E$43)</f>
        <v>0</v>
      </c>
      <c r="AE38" s="21">
        <f>'Original Bid Price'!AE37*'Adjusted Bid Price'!$B$3+('Adjusted Bid Price'!$B$3/22*'Price Adjustment'!$E$43)</f>
        <v>0</v>
      </c>
      <c r="AF38" s="21">
        <f>'Original Bid Price'!AF37*'Adjusted Bid Price'!$B$3+('Adjusted Bid Price'!$B$3/22*'Price Adjustment'!$E$43)</f>
        <v>0</v>
      </c>
      <c r="AG38" s="21">
        <f>'Original Bid Price'!AG37*'Adjusted Bid Price'!$B$3+('Adjusted Bid Price'!$B$3/22*'Price Adjustment'!$E$43)</f>
        <v>0</v>
      </c>
      <c r="AH38" s="38">
        <f>'Original Bid Price'!AH37*'Adjusted Bid Price'!$B$3+('Adjusted Bid Price'!$B$3/22*'Price Adjustment'!$E$43)</f>
        <v>0</v>
      </c>
      <c r="AI38" s="25">
        <f>'Original Bid Price'!AI37*'Adjusted Bid Price'!$B$3+('Adjusted Bid Price'!$B$3/22*'Price Adjustment'!$E$43)</f>
        <v>0</v>
      </c>
      <c r="AJ38" s="25">
        <f>'Original Bid Price'!AJ37*'Adjusted Bid Price'!$B$3+('Adjusted Bid Price'!$B$3/22*'Price Adjustment'!$E$43)</f>
        <v>0</v>
      </c>
      <c r="AK38" s="25">
        <f>'Original Bid Price'!AK37*'Adjusted Bid Price'!$B$3+('Adjusted Bid Price'!$B$3/22*'Price Adjustment'!$E$43)</f>
        <v>0</v>
      </c>
      <c r="AL38" s="25">
        <f>'Original Bid Price'!AL37*'Adjusted Bid Price'!$B$3+('Adjusted Bid Price'!$B$3/22*'Price Adjustment'!$E$43)</f>
        <v>0</v>
      </c>
      <c r="AM38" s="21">
        <f>'Original Bid Price'!AM37*'Adjusted Bid Price'!$B$3+('Adjusted Bid Price'!$B$3/22*'Price Adjustment'!$E$43)</f>
        <v>0</v>
      </c>
      <c r="AN38" s="21">
        <f>'Original Bid Price'!AN37*'Adjusted Bid Price'!$B$3+('Adjusted Bid Price'!$B$3/22*'Price Adjustment'!$E$43)</f>
        <v>0</v>
      </c>
      <c r="AO38" s="21">
        <f>'Original Bid Price'!AO37*'Adjusted Bid Price'!$B$3+('Adjusted Bid Price'!$B$3/22*'Price Adjustment'!$E$43)</f>
        <v>0</v>
      </c>
      <c r="AP38" s="21">
        <f>'Original Bid Price'!AP37*'Adjusted Bid Price'!$B$3+('Adjusted Bid Price'!$B$3/22*'Price Adjustment'!$E$43)</f>
        <v>0</v>
      </c>
      <c r="AQ38" s="21">
        <f>'Original Bid Price'!AQ37*'Adjusted Bid Price'!$B$3+('Adjusted Bid Price'!$B$3/22*'Price Adjustment'!$E$43)</f>
        <v>0</v>
      </c>
      <c r="AR38" s="38">
        <f>'Original Bid Price'!AR37*'Adjusted Bid Price'!$B$3+('Adjusted Bid Price'!$B$3/22*'Price Adjustment'!$E$43)</f>
        <v>0</v>
      </c>
      <c r="AS38" s="25">
        <f>'Original Bid Price'!AS37*'Adjusted Bid Price'!$B$3+('Adjusted Bid Price'!$B$3/22*'Price Adjustment'!$E$43)</f>
        <v>0</v>
      </c>
    </row>
    <row r="39" spans="1:45" s="15" customFormat="1" ht="16.5">
      <c r="A39" s="12"/>
      <c r="B39" s="17">
        <v>30</v>
      </c>
      <c r="C39" s="18" t="s">
        <v>250</v>
      </c>
      <c r="D39" s="25">
        <f>'Original Bid Price'!D38*'Adjusted Bid Price'!D37+('Adjusted Bid Price'!D37/22*'Price Adjustment'!$E$44)</f>
        <v>0</v>
      </c>
      <c r="E39" s="25">
        <f>'Original Bid Price'!E38*'Adjusted Bid Price'!E37+('Adjusted Bid Price'!E37/22*'Price Adjustment'!$E$44)</f>
        <v>0</v>
      </c>
      <c r="F39" s="25">
        <f>'Original Bid Price'!F38*'Adjusted Bid Price'!F37+('Adjusted Bid Price'!F37/22*'Price Adjustment'!$E$44)</f>
        <v>0</v>
      </c>
      <c r="G39" s="25">
        <f>'Original Bid Price'!G38*'Adjusted Bid Price'!G37+('Adjusted Bid Price'!G37/22*'Price Adjustment'!$E$44)</f>
        <v>0</v>
      </c>
      <c r="H39" s="21">
        <f>'Original Bid Price'!H38*'Adjusted Bid Price'!H37+('Adjusted Bid Price'!H37/22*'Price Adjustment'!$E$44)</f>
        <v>0</v>
      </c>
      <c r="I39" s="21">
        <f>'Original Bid Price'!I38*'Adjusted Bid Price'!I37+('Adjusted Bid Price'!I37/22*'Price Adjustment'!$E$44)</f>
        <v>0</v>
      </c>
      <c r="J39" s="21">
        <f>'Original Bid Price'!J38*'Adjusted Bid Price'!J37+('Adjusted Bid Price'!J37/22*'Price Adjustment'!$E$44)</f>
        <v>0</v>
      </c>
      <c r="K39" s="38">
        <f>'Original Bid Price'!K38*'Adjusted Bid Price'!K37+('Adjusted Bid Price'!K37/22*'Price Adjustment'!$E$44)</f>
        <v>0</v>
      </c>
      <c r="L39" s="25">
        <f>'Original Bid Price'!L38*'Adjusted Bid Price'!L37+('Adjusted Bid Price'!L37/22*'Price Adjustment'!$E$44)</f>
        <v>0</v>
      </c>
      <c r="M39" s="25">
        <f>'Original Bid Price'!M38*'Adjusted Bid Price'!M37+('Adjusted Bid Price'!M37/22*'Price Adjustment'!$E$44)</f>
        <v>0</v>
      </c>
      <c r="N39" s="38">
        <f>'Original Bid Price'!N38*'Adjusted Bid Price'!N37+('Adjusted Bid Price'!N37/22*'Price Adjustment'!$E$44)</f>
        <v>0</v>
      </c>
      <c r="O39" s="25">
        <f>'Original Bid Price'!O38*'Adjusted Bid Price'!O37+('Adjusted Bid Price'!O37/22*'Price Adjustment'!$E$44)</f>
        <v>0</v>
      </c>
      <c r="P39" s="25">
        <f>'Original Bid Price'!P38*'Adjusted Bid Price'!P37+('Adjusted Bid Price'!P37/22*'Price Adjustment'!$E$44)</f>
        <v>0</v>
      </c>
      <c r="Q39" s="25">
        <f>'Original Bid Price'!Q38*'Adjusted Bid Price'!Q37+('Adjusted Bid Price'!Q37/22*'Price Adjustment'!$E$44)</f>
        <v>0</v>
      </c>
      <c r="R39" s="25">
        <f>'Original Bid Price'!R38*'Adjusted Bid Price'!R37+('Adjusted Bid Price'!R37/22*'Price Adjustment'!$E$44)</f>
        <v>0</v>
      </c>
      <c r="S39" s="25">
        <f>'Original Bid Price'!S38*'Adjusted Bid Price'!S37+('Adjusted Bid Price'!S37/22*'Price Adjustment'!$E$44)</f>
        <v>0</v>
      </c>
      <c r="T39" s="25">
        <f>'Original Bid Price'!T38*'Adjusted Bid Price'!T37+('Adjusted Bid Price'!T37/22*'Price Adjustment'!$E$44)</f>
        <v>0</v>
      </c>
      <c r="U39" s="25">
        <f>'Original Bid Price'!U38*'Adjusted Bid Price'!U37+('Adjusted Bid Price'!U37/22*'Price Adjustment'!$E$44)</f>
        <v>0</v>
      </c>
      <c r="V39" s="38">
        <f>'Original Bid Price'!V38*'Adjusted Bid Price'!V37+('Adjusted Bid Price'!V37/22*'Price Adjustment'!$E$44)</f>
        <v>0</v>
      </c>
      <c r="W39" s="25">
        <f>'Original Bid Price'!W38*'Adjusted Bid Price'!W37+('Adjusted Bid Price'!W37/22*'Price Adjustment'!$E$44)</f>
        <v>0</v>
      </c>
      <c r="X39" s="21">
        <f>'Original Bid Price'!X38*'Adjusted Bid Price'!X37+('Adjusted Bid Price'!X37/22*'Price Adjustment'!$E$44)</f>
        <v>0</v>
      </c>
      <c r="Y39" s="21">
        <f>'Original Bid Price'!Y38*'Adjusted Bid Price'!Y37+('Adjusted Bid Price'!Y37/22*'Price Adjustment'!$E$44)</f>
        <v>0</v>
      </c>
      <c r="Z39" s="38">
        <f>'Original Bid Price'!Z38*'Adjusted Bid Price'!Z37+('Adjusted Bid Price'!Z37/22*'Price Adjustment'!$E$44)</f>
        <v>0</v>
      </c>
      <c r="AA39" s="25">
        <f>'Original Bid Price'!AA38*'Adjusted Bid Price'!AA37+('Adjusted Bid Price'!AA37/22*'Price Adjustment'!$E$44)</f>
        <v>0</v>
      </c>
      <c r="AB39" s="25">
        <f>'Original Bid Price'!AB38*'Adjusted Bid Price'!AB37+('Adjusted Bid Price'!AB37/22*'Price Adjustment'!$E$44)</f>
        <v>0</v>
      </c>
      <c r="AC39" s="21">
        <f>'Original Bid Price'!AC38*'Adjusted Bid Price'!AC37+('Adjusted Bid Price'!AC37/22*'Price Adjustment'!$E$44)</f>
        <v>0</v>
      </c>
      <c r="AD39" s="21">
        <f>'Original Bid Price'!AD38*'Adjusted Bid Price'!AD37+('Adjusted Bid Price'!AD37/22*'Price Adjustment'!$E$44)</f>
        <v>0</v>
      </c>
      <c r="AE39" s="21">
        <f>'Original Bid Price'!AE38*'Adjusted Bid Price'!AE37+('Adjusted Bid Price'!AE37/22*'Price Adjustment'!$E$44)</f>
        <v>0</v>
      </c>
      <c r="AF39" s="21">
        <f>'Original Bid Price'!AF38*'Adjusted Bid Price'!AF37+('Adjusted Bid Price'!AF37/22*'Price Adjustment'!$E$44)</f>
        <v>0</v>
      </c>
      <c r="AG39" s="21">
        <f>'Original Bid Price'!AG38*'Adjusted Bid Price'!AG37+('Adjusted Bid Price'!AG37/22*'Price Adjustment'!$E$44)</f>
        <v>0</v>
      </c>
      <c r="AH39" s="38">
        <f>'Original Bid Price'!AH38*'Adjusted Bid Price'!AH37+('Adjusted Bid Price'!AH37/22*'Price Adjustment'!$E$44)</f>
        <v>0</v>
      </c>
      <c r="AI39" s="25">
        <f>'Original Bid Price'!AI38*'Adjusted Bid Price'!AI37+('Adjusted Bid Price'!AI37/22*'Price Adjustment'!$E$44)</f>
        <v>0</v>
      </c>
      <c r="AJ39" s="25">
        <f>'Original Bid Price'!AJ38*'Adjusted Bid Price'!AJ37+('Adjusted Bid Price'!AJ37/22*'Price Adjustment'!$E$44)</f>
        <v>0</v>
      </c>
      <c r="AK39" s="25">
        <f>'Original Bid Price'!AK38*'Adjusted Bid Price'!AK37+('Adjusted Bid Price'!AK37/22*'Price Adjustment'!$E$44)</f>
        <v>0</v>
      </c>
      <c r="AL39" s="25">
        <f>'Original Bid Price'!AL38*'Adjusted Bid Price'!AL37+('Adjusted Bid Price'!AL37/22*'Price Adjustment'!$E$44)</f>
        <v>0</v>
      </c>
      <c r="AM39" s="21">
        <f>'Original Bid Price'!AM38*'Adjusted Bid Price'!AM37+('Adjusted Bid Price'!AM37/22*'Price Adjustment'!$E$44)</f>
        <v>0</v>
      </c>
      <c r="AN39" s="21">
        <f>'Original Bid Price'!AN38*'Adjusted Bid Price'!AN37+('Adjusted Bid Price'!AN37/22*'Price Adjustment'!$E$44)</f>
        <v>0</v>
      </c>
      <c r="AO39" s="21">
        <f>'Original Bid Price'!AO38*'Adjusted Bid Price'!AO37+('Adjusted Bid Price'!AO37/22*'Price Adjustment'!$E$44)</f>
        <v>0</v>
      </c>
      <c r="AP39" s="21">
        <f>'Original Bid Price'!AP38*'Adjusted Bid Price'!AP37+('Adjusted Bid Price'!AP37/22*'Price Adjustment'!$E$44)</f>
        <v>0</v>
      </c>
      <c r="AQ39" s="21">
        <f>'Original Bid Price'!AQ38*'Adjusted Bid Price'!AQ37+('Adjusted Bid Price'!AQ37/22*'Price Adjustment'!$E$44)</f>
        <v>0</v>
      </c>
      <c r="AR39" s="38">
        <f>'Original Bid Price'!AR38*'Adjusted Bid Price'!AR37+('Adjusted Bid Price'!AR37/22*'Price Adjustment'!$E$44)</f>
        <v>0</v>
      </c>
      <c r="AS39" s="25">
        <f>'Original Bid Price'!AS38*'Adjusted Bid Price'!AS37+('Adjusted Bid Price'!AS37/22*'Price Adjustment'!$E$44)</f>
        <v>0</v>
      </c>
    </row>
    <row r="40" spans="1:45" s="111" customFormat="1" ht="19.5" customHeight="1">
      <c r="A40" s="96" t="s">
        <v>6</v>
      </c>
      <c r="B40" s="96"/>
      <c r="C40" s="152" t="s">
        <v>241</v>
      </c>
      <c r="D40" s="153">
        <v>5</v>
      </c>
      <c r="E40" s="153">
        <v>10</v>
      </c>
      <c r="F40" s="154">
        <v>15</v>
      </c>
      <c r="G40" s="195">
        <v>5</v>
      </c>
      <c r="H40" s="198">
        <v>10</v>
      </c>
      <c r="I40" s="198">
        <v>15</v>
      </c>
      <c r="J40" s="198">
        <v>5</v>
      </c>
      <c r="K40" s="192">
        <v>10</v>
      </c>
      <c r="L40" s="154">
        <v>15</v>
      </c>
      <c r="M40" s="195">
        <v>5</v>
      </c>
      <c r="N40" s="192">
        <v>10</v>
      </c>
      <c r="O40" s="154">
        <v>15</v>
      </c>
      <c r="P40" s="153">
        <v>5</v>
      </c>
      <c r="Q40" s="153">
        <v>10</v>
      </c>
      <c r="R40" s="154">
        <v>15</v>
      </c>
      <c r="S40" s="153">
        <v>5</v>
      </c>
      <c r="T40" s="153">
        <v>10</v>
      </c>
      <c r="U40" s="195">
        <v>15</v>
      </c>
      <c r="V40" s="192">
        <v>5</v>
      </c>
      <c r="W40" s="195">
        <v>10</v>
      </c>
      <c r="X40" s="198">
        <v>15</v>
      </c>
      <c r="Y40" s="198">
        <v>5</v>
      </c>
      <c r="Z40" s="192">
        <v>10</v>
      </c>
      <c r="AA40" s="154">
        <v>15</v>
      </c>
      <c r="AB40" s="195">
        <v>5</v>
      </c>
      <c r="AC40" s="198">
        <v>10</v>
      </c>
      <c r="AD40" s="198">
        <v>5</v>
      </c>
      <c r="AE40" s="198">
        <v>5</v>
      </c>
      <c r="AF40" s="198">
        <v>5</v>
      </c>
      <c r="AG40" s="198">
        <v>15</v>
      </c>
      <c r="AH40" s="192">
        <v>5</v>
      </c>
      <c r="AI40" s="153">
        <v>10</v>
      </c>
      <c r="AJ40" s="154">
        <v>15</v>
      </c>
      <c r="AK40" s="153">
        <v>5</v>
      </c>
      <c r="AL40" s="195">
        <v>10</v>
      </c>
      <c r="AM40" s="198">
        <v>15</v>
      </c>
      <c r="AN40" s="198">
        <v>5</v>
      </c>
      <c r="AO40" s="198">
        <v>10</v>
      </c>
      <c r="AP40" s="198">
        <v>15</v>
      </c>
      <c r="AQ40" s="198">
        <v>5</v>
      </c>
      <c r="AR40" s="192">
        <v>10</v>
      </c>
      <c r="AS40" s="154">
        <v>15</v>
      </c>
    </row>
    <row r="41" spans="1:45" s="19" customFormat="1" ht="16.5">
      <c r="A41" s="12"/>
      <c r="B41" s="17">
        <v>31</v>
      </c>
      <c r="C41" s="18" t="s">
        <v>251</v>
      </c>
      <c r="D41" s="25">
        <f>IF('Original Bid Price'!D40="","",'Original Bid Price'!D40*'Adjusted Bid Price'!$B$4+('Adjusted Bid Price'!$B$4/22*'Price Adjustment'!$E$45))</f>
        <v>0</v>
      </c>
      <c r="E41" s="25">
        <f>IF('Original Bid Price'!E40="","",'Original Bid Price'!E40*'Adjusted Bid Price'!$B$4+('Adjusted Bid Price'!$B$4/22*'Price Adjustment'!$E$45))</f>
        <v>0</v>
      </c>
      <c r="F41" s="25">
        <f>IF('Original Bid Price'!F40="","",'Original Bid Price'!F40*'Adjusted Bid Price'!$B$4+('Adjusted Bid Price'!$B$4/22*'Price Adjustment'!$E$45))</f>
        <v>0</v>
      </c>
      <c r="G41" s="25">
        <f>IF('Original Bid Price'!G40="","",'Original Bid Price'!G40*'Adjusted Bid Price'!$B$4+('Adjusted Bid Price'!$B$4/22*'Price Adjustment'!$E$45))</f>
        <v>0</v>
      </c>
      <c r="H41" s="21">
        <f>IF('Original Bid Price'!H40="","",'Original Bid Price'!H40*'Adjusted Bid Price'!$B$4+('Adjusted Bid Price'!$B$4/22*'Price Adjustment'!$E$45))</f>
        <v>0</v>
      </c>
      <c r="I41" s="21">
        <f>IF('Original Bid Price'!I40="","",'Original Bid Price'!I40*'Adjusted Bid Price'!$B$4+('Adjusted Bid Price'!$B$4/22*'Price Adjustment'!$E$45))</f>
        <v>0</v>
      </c>
      <c r="J41" s="21">
        <f>IF('Original Bid Price'!J40="","",'Original Bid Price'!J40*'Adjusted Bid Price'!$B$4+('Adjusted Bid Price'!$B$4/22*'Price Adjustment'!$E$45))</f>
        <v>0</v>
      </c>
      <c r="K41" s="38">
        <f>IF('Original Bid Price'!K40="","",'Original Bid Price'!K40*'Adjusted Bid Price'!$B$4+('Adjusted Bid Price'!$B$4/22*'Price Adjustment'!$E$45))</f>
        <v>0</v>
      </c>
      <c r="L41" s="25">
        <f>IF('Original Bid Price'!L40="","",'Original Bid Price'!L40*'Adjusted Bid Price'!$B$4+('Adjusted Bid Price'!$B$4/22*'Price Adjustment'!$E$45))</f>
        <v>0</v>
      </c>
      <c r="M41" s="25">
        <f>IF('Original Bid Price'!M40="","",'Original Bid Price'!M40*'Adjusted Bid Price'!$B$4+('Adjusted Bid Price'!$B$4/22*'Price Adjustment'!$E$45))</f>
        <v>0</v>
      </c>
      <c r="N41" s="38">
        <f>IF('Original Bid Price'!N40="","",'Original Bid Price'!N40*'Adjusted Bid Price'!$B$4+('Adjusted Bid Price'!$B$4/22*'Price Adjustment'!$E$45))</f>
        <v>0</v>
      </c>
      <c r="O41" s="25">
        <f>IF('Original Bid Price'!O40="","",'Original Bid Price'!O40*'Adjusted Bid Price'!$B$4+('Adjusted Bid Price'!$B$4/22*'Price Adjustment'!$E$45))</f>
        <v>0</v>
      </c>
      <c r="P41" s="25">
        <f>IF('Original Bid Price'!P40="","",'Original Bid Price'!P40*'Adjusted Bid Price'!$B$4+('Adjusted Bid Price'!$B$4/22*'Price Adjustment'!$E$45))</f>
        <v>0</v>
      </c>
      <c r="Q41" s="25">
        <f>IF('Original Bid Price'!Q40="","",'Original Bid Price'!Q40*'Adjusted Bid Price'!$B$4+('Adjusted Bid Price'!$B$4/22*'Price Adjustment'!$E$45))</f>
        <v>0</v>
      </c>
      <c r="R41" s="25">
        <f>IF('Original Bid Price'!R40="","",'Original Bid Price'!R40*'Adjusted Bid Price'!$B$4+('Adjusted Bid Price'!$B$4/22*'Price Adjustment'!$E$45))</f>
        <v>0</v>
      </c>
      <c r="S41" s="25">
        <f>IF('Original Bid Price'!S40="","",'Original Bid Price'!S40*'Adjusted Bid Price'!$B$4+('Adjusted Bid Price'!$B$4/22*'Price Adjustment'!$E$45))</f>
        <v>0</v>
      </c>
      <c r="T41" s="25">
        <f>IF('Original Bid Price'!T40="","",'Original Bid Price'!T40*'Adjusted Bid Price'!$B$4+('Adjusted Bid Price'!$B$4/22*'Price Adjustment'!$E$45))</f>
        <v>0</v>
      </c>
      <c r="U41" s="25">
        <f>IF('Original Bid Price'!U40="","",'Original Bid Price'!U40*'Adjusted Bid Price'!$B$4+('Adjusted Bid Price'!$B$4/22*'Price Adjustment'!$E$45))</f>
        <v>0</v>
      </c>
      <c r="V41" s="38">
        <f>IF('Original Bid Price'!V40="","",'Original Bid Price'!V40*'Adjusted Bid Price'!$B$4+('Adjusted Bid Price'!$B$4/22*'Price Adjustment'!$E$45))</f>
        <v>0</v>
      </c>
      <c r="W41" s="25">
        <f>IF('Original Bid Price'!W40="","",'Original Bid Price'!W40*'Adjusted Bid Price'!$B$4+('Adjusted Bid Price'!$B$4/22*'Price Adjustment'!$E$45))</f>
        <v>0</v>
      </c>
      <c r="X41" s="21">
        <f>IF('Original Bid Price'!X40="","",'Original Bid Price'!X40*'Adjusted Bid Price'!$B$4+('Adjusted Bid Price'!$B$4/22*'Price Adjustment'!$E$45))</f>
        <v>0</v>
      </c>
      <c r="Y41" s="21">
        <f>IF('Original Bid Price'!Y40="","",'Original Bid Price'!Y40*'Adjusted Bid Price'!$B$4+('Adjusted Bid Price'!$B$4/22*'Price Adjustment'!$E$45))</f>
        <v>0</v>
      </c>
      <c r="Z41" s="38">
        <f>IF('Original Bid Price'!Z40="","",'Original Bid Price'!Z40*'Adjusted Bid Price'!$B$4+('Adjusted Bid Price'!$B$4/22*'Price Adjustment'!$E$45))</f>
        <v>0</v>
      </c>
      <c r="AA41" s="25">
        <f>IF('Original Bid Price'!AA40="","",'Original Bid Price'!AA40*'Adjusted Bid Price'!$B$4+('Adjusted Bid Price'!$B$4/22*'Price Adjustment'!$E$45))</f>
        <v>0</v>
      </c>
      <c r="AB41" s="25">
        <f>IF('Original Bid Price'!AB40="","",'Original Bid Price'!AB40*'Adjusted Bid Price'!$B$4+('Adjusted Bid Price'!$B$4/22*'Price Adjustment'!$E$45))</f>
      </c>
      <c r="AC41" s="21">
        <f>IF('Original Bid Price'!AC40="","",'Original Bid Price'!AC40*'Adjusted Bid Price'!$B$4+('Adjusted Bid Price'!$B$4/22*'Price Adjustment'!$E$45))</f>
      </c>
      <c r="AD41" s="21">
        <f>IF('Original Bid Price'!AD40="","",'Original Bid Price'!AD40*'Adjusted Bid Price'!$B$4+('Adjusted Bid Price'!$B$4/22*'Price Adjustment'!$E$45))</f>
      </c>
      <c r="AE41" s="21">
        <f>IF('Original Bid Price'!AE40="","",'Original Bid Price'!AE40*'Adjusted Bid Price'!$B$4+('Adjusted Bid Price'!$B$4/22*'Price Adjustment'!$E$45))</f>
      </c>
      <c r="AF41" s="21">
        <f>IF('Original Bid Price'!AF40="","",'Original Bid Price'!AF40*'Adjusted Bid Price'!$B$4+('Adjusted Bid Price'!$B$4/22*'Price Adjustment'!$E$45))</f>
      </c>
      <c r="AG41" s="21">
        <f>IF('Original Bid Price'!AG40="","",'Original Bid Price'!AG40*'Adjusted Bid Price'!$B$4+('Adjusted Bid Price'!$B$4/22*'Price Adjustment'!$E$45))</f>
      </c>
      <c r="AH41" s="38">
        <f>IF('Original Bid Price'!AH40="","",'Original Bid Price'!AH40*'Adjusted Bid Price'!$B$4+('Adjusted Bid Price'!$B$4/22*'Price Adjustment'!$E$45))</f>
      </c>
      <c r="AI41" s="25">
        <f>IF('Original Bid Price'!AI40="","",'Original Bid Price'!AI40*'Adjusted Bid Price'!$B$4+('Adjusted Bid Price'!$B$4/22*'Price Adjustment'!$E$45))</f>
        <v>0</v>
      </c>
      <c r="AJ41" s="25">
        <f>IF('Original Bid Price'!AJ40="","",'Original Bid Price'!AJ40*'Adjusted Bid Price'!$B$4+('Adjusted Bid Price'!$B$4/22*'Price Adjustment'!$E$45))</f>
        <v>0</v>
      </c>
      <c r="AK41" s="25">
        <f>IF('Original Bid Price'!AK40="","",'Original Bid Price'!AK40*'Adjusted Bid Price'!$B$4+('Adjusted Bid Price'!$B$4/22*'Price Adjustment'!$E$45))</f>
      </c>
      <c r="AL41" s="25">
        <f>IF('Original Bid Price'!AL40="","",'Original Bid Price'!AL40*'Adjusted Bid Price'!$B$4+('Adjusted Bid Price'!$B$4/22*'Price Adjustment'!$E$45))</f>
        <v>0</v>
      </c>
      <c r="AM41" s="21">
        <f>IF('Original Bid Price'!AM40="","",'Original Bid Price'!AM40*'Adjusted Bid Price'!$B$4+('Adjusted Bid Price'!$B$4/22*'Price Adjustment'!$E$45))</f>
        <v>0</v>
      </c>
      <c r="AN41" s="21">
        <f>IF('Original Bid Price'!AN40="","",'Original Bid Price'!AN40*'Adjusted Bid Price'!$B$4+('Adjusted Bid Price'!$B$4/22*'Price Adjustment'!$E$45))</f>
        <v>0</v>
      </c>
      <c r="AO41" s="21">
        <f>IF('Original Bid Price'!AO40="","",'Original Bid Price'!AO40*'Adjusted Bid Price'!$B$4+('Adjusted Bid Price'!$B$4/22*'Price Adjustment'!$E$45))</f>
        <v>0</v>
      </c>
      <c r="AP41" s="21">
        <f>IF('Original Bid Price'!AP40="","",'Original Bid Price'!AP40*'Adjusted Bid Price'!$B$4+('Adjusted Bid Price'!$B$4/22*'Price Adjustment'!$E$45))</f>
        <v>0</v>
      </c>
      <c r="AQ41" s="21">
        <f>IF('Original Bid Price'!AQ40="","",'Original Bid Price'!AQ40*'Adjusted Bid Price'!$B$4+('Adjusted Bid Price'!$B$4/22*'Price Adjustment'!$E$45))</f>
        <v>0</v>
      </c>
      <c r="AR41" s="38">
        <f>IF('Original Bid Price'!AR40="","",'Original Bid Price'!AR40*'Adjusted Bid Price'!$B$4+('Adjusted Bid Price'!$B$4/22*'Price Adjustment'!$E$45))</f>
        <v>0</v>
      </c>
      <c r="AS41" s="25">
        <f>IF('Original Bid Price'!AS40="","",'Original Bid Price'!AS40*'Adjusted Bid Price'!$B$4+('Adjusted Bid Price'!$B$4/22*'Price Adjustment'!$E$45))</f>
        <v>0</v>
      </c>
    </row>
    <row r="42" spans="1:45" s="19" customFormat="1" ht="16.5">
      <c r="A42" s="20"/>
      <c r="B42" s="17">
        <v>32</v>
      </c>
      <c r="C42" s="18" t="s">
        <v>252</v>
      </c>
      <c r="D42" s="25">
        <f>IF('Original Bid Price'!D41="","",'Original Bid Price'!D41*'Adjusted Bid Price'!D43+('Adjusted Bid Price'!D43/22*'Price Adjustment'!$E$46))</f>
        <v>0</v>
      </c>
      <c r="E42" s="25">
        <f>IF('Original Bid Price'!E41="","",'Original Bid Price'!E41*'Adjusted Bid Price'!E43+('Adjusted Bid Price'!E43/22*'Price Adjustment'!$E$46))</f>
        <v>0</v>
      </c>
      <c r="F42" s="25">
        <f>IF('Original Bid Price'!F41="","",'Original Bid Price'!F41*'Adjusted Bid Price'!F43+('Adjusted Bid Price'!F43/22*'Price Adjustment'!$E$46))</f>
        <v>0</v>
      </c>
      <c r="G42" s="25">
        <f>IF('Original Bid Price'!G41="","",'Original Bid Price'!G41*'Adjusted Bid Price'!G43+('Adjusted Bid Price'!G43/22*'Price Adjustment'!$E$46))</f>
        <v>0</v>
      </c>
      <c r="H42" s="21">
        <f>IF('Original Bid Price'!H41="","",'Original Bid Price'!H41*'Adjusted Bid Price'!H43+('Adjusted Bid Price'!H43/22*'Price Adjustment'!$E$46))</f>
        <v>0</v>
      </c>
      <c r="I42" s="21">
        <f>IF('Original Bid Price'!I41="","",'Original Bid Price'!I41*'Adjusted Bid Price'!I43+('Adjusted Bid Price'!I43/22*'Price Adjustment'!$E$46))</f>
        <v>0</v>
      </c>
      <c r="J42" s="21">
        <f>IF('Original Bid Price'!J41="","",'Original Bid Price'!J41*'Adjusted Bid Price'!J43+('Adjusted Bid Price'!J43/22*'Price Adjustment'!$E$46))</f>
        <v>0</v>
      </c>
      <c r="K42" s="38">
        <f>IF('Original Bid Price'!K41="","",'Original Bid Price'!K41*'Adjusted Bid Price'!K43+('Adjusted Bid Price'!K43/22*'Price Adjustment'!$E$46))</f>
        <v>0</v>
      </c>
      <c r="L42" s="25">
        <f>IF('Original Bid Price'!L41="","",'Original Bid Price'!L41*'Adjusted Bid Price'!L43+('Adjusted Bid Price'!L43/22*'Price Adjustment'!$E$46))</f>
        <v>0</v>
      </c>
      <c r="M42" s="25">
        <f>IF('Original Bid Price'!M41="","",'Original Bid Price'!M41*'Adjusted Bid Price'!M43+('Adjusted Bid Price'!M43/22*'Price Adjustment'!$E$46))</f>
        <v>0</v>
      </c>
      <c r="N42" s="38">
        <f>IF('Original Bid Price'!N41="","",'Original Bid Price'!N41*'Adjusted Bid Price'!N43+('Adjusted Bid Price'!N43/22*'Price Adjustment'!$E$46))</f>
        <v>0</v>
      </c>
      <c r="O42" s="25">
        <f>IF('Original Bid Price'!O41="","",'Original Bid Price'!O41*'Adjusted Bid Price'!O43+('Adjusted Bid Price'!O43/22*'Price Adjustment'!$E$46))</f>
        <v>0</v>
      </c>
      <c r="P42" s="25">
        <f>IF('Original Bid Price'!P41="","",'Original Bid Price'!P41*'Adjusted Bid Price'!P43+('Adjusted Bid Price'!P43/22*'Price Adjustment'!$E$46))</f>
        <v>0</v>
      </c>
      <c r="Q42" s="25">
        <f>IF('Original Bid Price'!Q41="","",'Original Bid Price'!Q41*'Adjusted Bid Price'!Q43+('Adjusted Bid Price'!Q43/22*'Price Adjustment'!$E$46))</f>
        <v>0</v>
      </c>
      <c r="R42" s="25">
        <f>IF('Original Bid Price'!R41="","",'Original Bid Price'!R41*'Adjusted Bid Price'!R43+('Adjusted Bid Price'!R43/22*'Price Adjustment'!$E$46))</f>
        <v>0</v>
      </c>
      <c r="S42" s="25">
        <f>IF('Original Bid Price'!S41="","",'Original Bid Price'!S41*'Adjusted Bid Price'!S43+('Adjusted Bid Price'!S43/22*'Price Adjustment'!$E$46))</f>
        <v>0</v>
      </c>
      <c r="T42" s="25">
        <f>IF('Original Bid Price'!T41="","",'Original Bid Price'!T41*'Adjusted Bid Price'!T43+('Adjusted Bid Price'!T43/22*'Price Adjustment'!$E$46))</f>
        <v>0</v>
      </c>
      <c r="U42" s="25">
        <f>IF('Original Bid Price'!U41="","",'Original Bid Price'!U41*'Adjusted Bid Price'!U43+('Adjusted Bid Price'!U43/22*'Price Adjustment'!$E$46))</f>
        <v>0</v>
      </c>
      <c r="V42" s="38">
        <f>IF('Original Bid Price'!V41="","",'Original Bid Price'!V41*'Adjusted Bid Price'!V43+('Adjusted Bid Price'!V43/22*'Price Adjustment'!$E$46))</f>
        <v>0</v>
      </c>
      <c r="W42" s="25">
        <f>IF('Original Bid Price'!W41="","",'Original Bid Price'!W41*'Adjusted Bid Price'!W43+('Adjusted Bid Price'!W43/22*'Price Adjustment'!$E$46))</f>
        <v>0</v>
      </c>
      <c r="X42" s="21">
        <f>IF('Original Bid Price'!X41="","",'Original Bid Price'!X41*'Adjusted Bid Price'!X43+('Adjusted Bid Price'!X43/22*'Price Adjustment'!$E$46))</f>
        <v>0</v>
      </c>
      <c r="Y42" s="21">
        <f>IF('Original Bid Price'!Y41="","",'Original Bid Price'!Y41*'Adjusted Bid Price'!Y43+('Adjusted Bid Price'!Y43/22*'Price Adjustment'!$E$46))</f>
        <v>0</v>
      </c>
      <c r="Z42" s="38">
        <f>IF('Original Bid Price'!Z41="","",'Original Bid Price'!Z41*'Adjusted Bid Price'!Z43+('Adjusted Bid Price'!Z43/22*'Price Adjustment'!$E$46))</f>
        <v>0</v>
      </c>
      <c r="AA42" s="25">
        <f>IF('Original Bid Price'!AA41="","",'Original Bid Price'!AA41*'Adjusted Bid Price'!AA43+('Adjusted Bid Price'!AA43/22*'Price Adjustment'!$E$46))</f>
        <v>0</v>
      </c>
      <c r="AB42" s="25">
        <f>IF('Original Bid Price'!AB41="","",'Original Bid Price'!AB41*'Adjusted Bid Price'!AB43+('Adjusted Bid Price'!AB43/22*'Price Adjustment'!$E$46))</f>
      </c>
      <c r="AC42" s="21">
        <f>IF('Original Bid Price'!AC41="","",'Original Bid Price'!AC41*'Adjusted Bid Price'!AC43+('Adjusted Bid Price'!AC43/22*'Price Adjustment'!$E$46))</f>
      </c>
      <c r="AD42" s="21">
        <f>IF('Original Bid Price'!AD41="","",'Original Bid Price'!AD41*'Adjusted Bid Price'!AD43+('Adjusted Bid Price'!AD43/22*'Price Adjustment'!$E$46))</f>
      </c>
      <c r="AE42" s="21">
        <f>IF('Original Bid Price'!AE41="","",'Original Bid Price'!AE41*'Adjusted Bid Price'!AE43+('Adjusted Bid Price'!AE43/22*'Price Adjustment'!$E$46))</f>
      </c>
      <c r="AF42" s="21">
        <f>IF('Original Bid Price'!AF41="","",'Original Bid Price'!AF41*'Adjusted Bid Price'!AF43+('Adjusted Bid Price'!AF43/22*'Price Adjustment'!$E$46))</f>
      </c>
      <c r="AG42" s="21">
        <f>IF('Original Bid Price'!AG41="","",'Original Bid Price'!AG41*'Adjusted Bid Price'!AG43+('Adjusted Bid Price'!AG43/22*'Price Adjustment'!$E$46))</f>
      </c>
      <c r="AH42" s="38">
        <f>IF('Original Bid Price'!AH41="","",'Original Bid Price'!AH41*'Adjusted Bid Price'!AH43+('Adjusted Bid Price'!AH43/22*'Price Adjustment'!$E$46))</f>
      </c>
      <c r="AI42" s="25">
        <f>IF('Original Bid Price'!AI41="","",'Original Bid Price'!AI41*'Adjusted Bid Price'!AI43+('Adjusted Bid Price'!AI43/22*'Price Adjustment'!$E$46))</f>
        <v>0</v>
      </c>
      <c r="AJ42" s="25">
        <f>IF('Original Bid Price'!AJ41="","",'Original Bid Price'!AJ41*'Adjusted Bid Price'!AJ43+('Adjusted Bid Price'!AJ43/22*'Price Adjustment'!$E$46))</f>
        <v>0</v>
      </c>
      <c r="AK42" s="25">
        <f>IF('Original Bid Price'!AK41="","",'Original Bid Price'!AK41*'Adjusted Bid Price'!AK43+('Adjusted Bid Price'!AK43/22*'Price Adjustment'!$E$46))</f>
      </c>
      <c r="AL42" s="25">
        <f>IF('Original Bid Price'!AL41="","",'Original Bid Price'!AL41*'Adjusted Bid Price'!AL43+('Adjusted Bid Price'!AL43/22*'Price Adjustment'!$E$46))</f>
        <v>0</v>
      </c>
      <c r="AM42" s="21">
        <f>IF('Original Bid Price'!AM41="","",'Original Bid Price'!AM41*'Adjusted Bid Price'!AM43+('Adjusted Bid Price'!AM43/22*'Price Adjustment'!$E$46))</f>
        <v>0</v>
      </c>
      <c r="AN42" s="21">
        <f>IF('Original Bid Price'!AN41="","",'Original Bid Price'!AN41*'Adjusted Bid Price'!AN43+('Adjusted Bid Price'!AN43/22*'Price Adjustment'!$E$46))</f>
        <v>0</v>
      </c>
      <c r="AO42" s="21">
        <f>IF('Original Bid Price'!AO41="","",'Original Bid Price'!AO41*'Adjusted Bid Price'!AO43+('Adjusted Bid Price'!AO43/22*'Price Adjustment'!$E$46))</f>
        <v>0</v>
      </c>
      <c r="AP42" s="21">
        <f>IF('Original Bid Price'!AP41="","",'Original Bid Price'!AP41*'Adjusted Bid Price'!AP43+('Adjusted Bid Price'!AP43/22*'Price Adjustment'!$E$46))</f>
        <v>0</v>
      </c>
      <c r="AQ42" s="21">
        <f>IF('Original Bid Price'!AQ41="","",'Original Bid Price'!AQ41*'Adjusted Bid Price'!AQ43+('Adjusted Bid Price'!AQ43/22*'Price Adjustment'!$E$46))</f>
        <v>0</v>
      </c>
      <c r="AR42" s="38">
        <f>IF('Original Bid Price'!AR41="","",'Original Bid Price'!AR41*'Adjusted Bid Price'!AR43+('Adjusted Bid Price'!AR43/22*'Price Adjustment'!$E$46))</f>
        <v>0</v>
      </c>
      <c r="AS42" s="25">
        <f>IF('Original Bid Price'!AS41="","",'Original Bid Price'!AS41*'Adjusted Bid Price'!AS43+('Adjusted Bid Price'!AS43/22*'Price Adjustment'!$E$46))</f>
        <v>0</v>
      </c>
    </row>
    <row r="43" spans="1:45" s="177" customFormat="1" ht="12.75" customHeight="1">
      <c r="A43" s="173"/>
      <c r="B43" s="174"/>
      <c r="C43" s="175" t="s">
        <v>247</v>
      </c>
      <c r="D43" s="176">
        <f>$B$4*(D40-1)</f>
        <v>0</v>
      </c>
      <c r="E43" s="176">
        <f aca="true" t="shared" si="2" ref="E43:AS43">$B$4*(E40-1)</f>
        <v>0</v>
      </c>
      <c r="F43" s="176">
        <f t="shared" si="2"/>
        <v>0</v>
      </c>
      <c r="G43" s="176">
        <f t="shared" si="2"/>
        <v>0</v>
      </c>
      <c r="H43" s="199">
        <f t="shared" si="2"/>
        <v>0</v>
      </c>
      <c r="I43" s="199">
        <f t="shared" si="2"/>
        <v>0</v>
      </c>
      <c r="J43" s="199">
        <f t="shared" si="2"/>
        <v>0</v>
      </c>
      <c r="K43" s="193">
        <f t="shared" si="2"/>
        <v>0</v>
      </c>
      <c r="L43" s="176">
        <f t="shared" si="2"/>
        <v>0</v>
      </c>
      <c r="M43" s="176">
        <f t="shared" si="2"/>
        <v>0</v>
      </c>
      <c r="N43" s="193">
        <f t="shared" si="2"/>
        <v>0</v>
      </c>
      <c r="O43" s="176">
        <f t="shared" si="2"/>
        <v>0</v>
      </c>
      <c r="P43" s="176">
        <f t="shared" si="2"/>
        <v>0</v>
      </c>
      <c r="Q43" s="176">
        <f t="shared" si="2"/>
        <v>0</v>
      </c>
      <c r="R43" s="176">
        <f t="shared" si="2"/>
        <v>0</v>
      </c>
      <c r="S43" s="176">
        <f t="shared" si="2"/>
        <v>0</v>
      </c>
      <c r="T43" s="176">
        <f t="shared" si="2"/>
        <v>0</v>
      </c>
      <c r="U43" s="176">
        <f t="shared" si="2"/>
        <v>0</v>
      </c>
      <c r="V43" s="193">
        <f t="shared" si="2"/>
        <v>0</v>
      </c>
      <c r="W43" s="176">
        <f t="shared" si="2"/>
        <v>0</v>
      </c>
      <c r="X43" s="199">
        <f t="shared" si="2"/>
        <v>0</v>
      </c>
      <c r="Y43" s="199">
        <f t="shared" si="2"/>
        <v>0</v>
      </c>
      <c r="Z43" s="193">
        <f t="shared" si="2"/>
        <v>0</v>
      </c>
      <c r="AA43" s="176">
        <f t="shared" si="2"/>
        <v>0</v>
      </c>
      <c r="AB43" s="176">
        <f t="shared" si="2"/>
        <v>0</v>
      </c>
      <c r="AC43" s="199">
        <f t="shared" si="2"/>
        <v>0</v>
      </c>
      <c r="AD43" s="199">
        <f t="shared" si="2"/>
        <v>0</v>
      </c>
      <c r="AE43" s="199">
        <f t="shared" si="2"/>
        <v>0</v>
      </c>
      <c r="AF43" s="199">
        <f t="shared" si="2"/>
        <v>0</v>
      </c>
      <c r="AG43" s="199">
        <f t="shared" si="2"/>
        <v>0</v>
      </c>
      <c r="AH43" s="193">
        <f t="shared" si="2"/>
        <v>0</v>
      </c>
      <c r="AI43" s="176">
        <f t="shared" si="2"/>
        <v>0</v>
      </c>
      <c r="AJ43" s="176">
        <f t="shared" si="2"/>
        <v>0</v>
      </c>
      <c r="AK43" s="176">
        <f t="shared" si="2"/>
        <v>0</v>
      </c>
      <c r="AL43" s="176">
        <f t="shared" si="2"/>
        <v>0</v>
      </c>
      <c r="AM43" s="199">
        <f t="shared" si="2"/>
        <v>0</v>
      </c>
      <c r="AN43" s="199">
        <f t="shared" si="2"/>
        <v>0</v>
      </c>
      <c r="AO43" s="199">
        <f t="shared" si="2"/>
        <v>0</v>
      </c>
      <c r="AP43" s="199">
        <f t="shared" si="2"/>
        <v>0</v>
      </c>
      <c r="AQ43" s="199">
        <f t="shared" si="2"/>
        <v>0</v>
      </c>
      <c r="AR43" s="193">
        <f t="shared" si="2"/>
        <v>0</v>
      </c>
      <c r="AS43" s="176">
        <f t="shared" si="2"/>
        <v>0</v>
      </c>
    </row>
    <row r="44" spans="1:45" s="113" customFormat="1" ht="344.25" customHeight="1">
      <c r="A44" s="260" t="s">
        <v>214</v>
      </c>
      <c r="B44" s="261"/>
      <c r="C44" s="261"/>
      <c r="D44" s="112" t="s">
        <v>215</v>
      </c>
      <c r="E44" s="114" t="s">
        <v>51</v>
      </c>
      <c r="F44" s="115" t="s">
        <v>54</v>
      </c>
      <c r="G44" s="112" t="s">
        <v>200</v>
      </c>
      <c r="H44" s="116" t="s">
        <v>64</v>
      </c>
      <c r="I44" s="116" t="s">
        <v>64</v>
      </c>
      <c r="J44" s="116" t="s">
        <v>204</v>
      </c>
      <c r="K44" s="200" t="s">
        <v>205</v>
      </c>
      <c r="L44" s="112" t="s">
        <v>71</v>
      </c>
      <c r="M44" s="112" t="s">
        <v>76</v>
      </c>
      <c r="N44" s="118" t="s">
        <v>81</v>
      </c>
      <c r="O44" s="112" t="s">
        <v>83</v>
      </c>
      <c r="P44" s="112" t="s">
        <v>89</v>
      </c>
      <c r="Q44" s="112" t="s">
        <v>206</v>
      </c>
      <c r="R44" s="112" t="s">
        <v>98</v>
      </c>
      <c r="S44" s="112" t="s">
        <v>208</v>
      </c>
      <c r="T44" s="112" t="s">
        <v>104</v>
      </c>
      <c r="U44" s="112" t="s">
        <v>109</v>
      </c>
      <c r="V44" s="203" t="s">
        <v>109</v>
      </c>
      <c r="W44" s="112" t="s">
        <v>210</v>
      </c>
      <c r="X44" s="116" t="s">
        <v>210</v>
      </c>
      <c r="Y44" s="116" t="s">
        <v>210</v>
      </c>
      <c r="Z44" s="200" t="s">
        <v>210</v>
      </c>
      <c r="AA44" s="115" t="s">
        <v>131</v>
      </c>
      <c r="AB44" s="112" t="s">
        <v>141</v>
      </c>
      <c r="AC44" s="116" t="s">
        <v>142</v>
      </c>
      <c r="AD44" s="116" t="s">
        <v>147</v>
      </c>
      <c r="AE44" s="116" t="s">
        <v>148</v>
      </c>
      <c r="AF44" s="116" t="s">
        <v>149</v>
      </c>
      <c r="AG44" s="116" t="s">
        <v>150</v>
      </c>
      <c r="AH44" s="200" t="s">
        <v>151</v>
      </c>
      <c r="AI44" s="115" t="s">
        <v>154</v>
      </c>
      <c r="AJ44" s="115" t="s">
        <v>158</v>
      </c>
      <c r="AK44" s="115" t="s">
        <v>162</v>
      </c>
      <c r="AL44" s="112" t="s">
        <v>167</v>
      </c>
      <c r="AM44" s="116" t="s">
        <v>173</v>
      </c>
      <c r="AN44" s="116" t="s">
        <v>175</v>
      </c>
      <c r="AO44" s="116" t="s">
        <v>177</v>
      </c>
      <c r="AP44" s="116" t="s">
        <v>182</v>
      </c>
      <c r="AQ44" s="116" t="s">
        <v>183</v>
      </c>
      <c r="AR44" s="203" t="s">
        <v>184</v>
      </c>
      <c r="AS44" s="115" t="s">
        <v>216</v>
      </c>
    </row>
    <row r="45" spans="1:45" s="11" customFormat="1" ht="347.25" customHeight="1">
      <c r="A45" s="263" t="s">
        <v>198</v>
      </c>
      <c r="B45" s="264"/>
      <c r="C45" s="265"/>
      <c r="D45" s="84"/>
      <c r="E45" s="85"/>
      <c r="F45" s="86"/>
      <c r="G45" s="84"/>
      <c r="H45" s="87"/>
      <c r="I45" s="87"/>
      <c r="J45" s="87"/>
      <c r="K45" s="89"/>
      <c r="L45" s="84"/>
      <c r="M45" s="84"/>
      <c r="N45" s="88"/>
      <c r="O45" s="84"/>
      <c r="P45" s="84"/>
      <c r="Q45" s="84"/>
      <c r="R45" s="84"/>
      <c r="S45" s="120" t="s">
        <v>199</v>
      </c>
      <c r="T45" s="84"/>
      <c r="U45" s="84"/>
      <c r="V45" s="204"/>
      <c r="W45" s="112" t="s">
        <v>211</v>
      </c>
      <c r="X45" s="116" t="s">
        <v>211</v>
      </c>
      <c r="Y45" s="116" t="s">
        <v>211</v>
      </c>
      <c r="Z45" s="118" t="s">
        <v>211</v>
      </c>
      <c r="AA45" s="86"/>
      <c r="AB45" s="84"/>
      <c r="AC45" s="87"/>
      <c r="AD45" s="87"/>
      <c r="AE45" s="87"/>
      <c r="AF45" s="87"/>
      <c r="AG45" s="87"/>
      <c r="AH45" s="89"/>
      <c r="AI45" s="86"/>
      <c r="AJ45" s="86"/>
      <c r="AK45" s="86"/>
      <c r="AL45" s="92"/>
      <c r="AM45" s="93"/>
      <c r="AN45" s="93"/>
      <c r="AO45" s="93"/>
      <c r="AP45" s="93"/>
      <c r="AQ45" s="93"/>
      <c r="AR45" s="213"/>
      <c r="AS45" s="86"/>
    </row>
    <row r="46" spans="1:45" s="113" customFormat="1" ht="331.5">
      <c r="A46" s="262" t="s">
        <v>8</v>
      </c>
      <c r="B46" s="261"/>
      <c r="C46" s="261"/>
      <c r="D46" s="112"/>
      <c r="E46" s="114" t="s">
        <v>49</v>
      </c>
      <c r="F46" s="115" t="s">
        <v>54</v>
      </c>
      <c r="G46" s="112" t="s">
        <v>200</v>
      </c>
      <c r="H46" s="116" t="s">
        <v>201</v>
      </c>
      <c r="I46" s="116" t="s">
        <v>202</v>
      </c>
      <c r="J46" s="116" t="s">
        <v>217</v>
      </c>
      <c r="K46" s="118" t="s">
        <v>68</v>
      </c>
      <c r="L46" s="112" t="s">
        <v>72</v>
      </c>
      <c r="M46" s="112" t="s">
        <v>76</v>
      </c>
      <c r="N46" s="118" t="s">
        <v>81</v>
      </c>
      <c r="O46" s="112" t="s">
        <v>83</v>
      </c>
      <c r="P46" s="112"/>
      <c r="Q46" s="112" t="s">
        <v>207</v>
      </c>
      <c r="R46" s="112" t="s">
        <v>98</v>
      </c>
      <c r="S46" s="121" t="s">
        <v>209</v>
      </c>
      <c r="T46" s="112"/>
      <c r="U46" s="112" t="s">
        <v>110</v>
      </c>
      <c r="V46" s="203" t="s">
        <v>113</v>
      </c>
      <c r="W46" s="112" t="s">
        <v>117</v>
      </c>
      <c r="X46" s="116" t="s">
        <v>122</v>
      </c>
      <c r="Y46" s="116" t="s">
        <v>125</v>
      </c>
      <c r="Z46" s="118" t="s">
        <v>126</v>
      </c>
      <c r="AA46" s="115" t="s">
        <v>131</v>
      </c>
      <c r="AB46" s="112" t="s">
        <v>138</v>
      </c>
      <c r="AC46" s="116" t="s">
        <v>138</v>
      </c>
      <c r="AD46" s="116" t="s">
        <v>138</v>
      </c>
      <c r="AE46" s="116" t="s">
        <v>138</v>
      </c>
      <c r="AF46" s="116" t="s">
        <v>138</v>
      </c>
      <c r="AG46" s="116" t="s">
        <v>138</v>
      </c>
      <c r="AH46" s="200" t="s">
        <v>138</v>
      </c>
      <c r="AI46" s="115"/>
      <c r="AJ46" s="115" t="s">
        <v>158</v>
      </c>
      <c r="AK46" s="115" t="s">
        <v>163</v>
      </c>
      <c r="AL46" s="112" t="s">
        <v>168</v>
      </c>
      <c r="AM46" s="116" t="s">
        <v>174</v>
      </c>
      <c r="AN46" s="116" t="s">
        <v>213</v>
      </c>
      <c r="AO46" s="116" t="s">
        <v>178</v>
      </c>
      <c r="AP46" s="116"/>
      <c r="AQ46" s="116"/>
      <c r="AR46" s="203"/>
      <c r="AS46" s="115" t="s">
        <v>188</v>
      </c>
    </row>
    <row r="47" spans="1:45" s="11" customFormat="1" ht="49.5" customHeight="1">
      <c r="A47" s="255" t="s">
        <v>9</v>
      </c>
      <c r="B47" s="256"/>
      <c r="C47" s="256"/>
      <c r="D47" s="51" t="s">
        <v>47</v>
      </c>
      <c r="E47" s="40" t="s">
        <v>50</v>
      </c>
      <c r="F47" s="58" t="s">
        <v>55</v>
      </c>
      <c r="G47" s="51" t="s">
        <v>58</v>
      </c>
      <c r="H47" s="41" t="s">
        <v>58</v>
      </c>
      <c r="I47" s="41" t="s">
        <v>58</v>
      </c>
      <c r="J47" s="41" t="s">
        <v>58</v>
      </c>
      <c r="K47" s="44" t="s">
        <v>58</v>
      </c>
      <c r="L47" s="51" t="s">
        <v>73</v>
      </c>
      <c r="M47" s="202" t="s">
        <v>77</v>
      </c>
      <c r="N47" s="201" t="s">
        <v>77</v>
      </c>
      <c r="O47" s="51" t="s">
        <v>84</v>
      </c>
      <c r="P47" s="80" t="s">
        <v>218</v>
      </c>
      <c r="Q47" s="51" t="s">
        <v>95</v>
      </c>
      <c r="R47" s="51" t="s">
        <v>99</v>
      </c>
      <c r="S47" s="51" t="s">
        <v>103</v>
      </c>
      <c r="T47" s="51" t="s">
        <v>105</v>
      </c>
      <c r="U47" s="51" t="s">
        <v>111</v>
      </c>
      <c r="V47" s="205" t="s">
        <v>114</v>
      </c>
      <c r="W47" s="51" t="s">
        <v>118</v>
      </c>
      <c r="X47" s="42" t="s">
        <v>123</v>
      </c>
      <c r="Y47" s="42" t="s">
        <v>123</v>
      </c>
      <c r="Z47" s="209" t="s">
        <v>123</v>
      </c>
      <c r="AA47" s="58" t="s">
        <v>132</v>
      </c>
      <c r="AB47" s="51" t="s">
        <v>139</v>
      </c>
      <c r="AC47" s="41" t="s">
        <v>139</v>
      </c>
      <c r="AD47" s="41" t="s">
        <v>139</v>
      </c>
      <c r="AE47" s="41" t="s">
        <v>139</v>
      </c>
      <c r="AF47" s="41" t="s">
        <v>139</v>
      </c>
      <c r="AG47" s="41" t="s">
        <v>139</v>
      </c>
      <c r="AH47" s="60" t="s">
        <v>139</v>
      </c>
      <c r="AI47" s="58" t="s">
        <v>155</v>
      </c>
      <c r="AJ47" s="58" t="s">
        <v>159</v>
      </c>
      <c r="AK47" s="58" t="s">
        <v>164</v>
      </c>
      <c r="AL47" s="51" t="s">
        <v>169</v>
      </c>
      <c r="AM47" s="41" t="s">
        <v>169</v>
      </c>
      <c r="AN47" s="41" t="s">
        <v>169</v>
      </c>
      <c r="AO47" s="41" t="s">
        <v>169</v>
      </c>
      <c r="AP47" s="41" t="s">
        <v>219</v>
      </c>
      <c r="AQ47" s="41" t="s">
        <v>219</v>
      </c>
      <c r="AR47" s="206" t="s">
        <v>219</v>
      </c>
      <c r="AS47" s="58" t="s">
        <v>189</v>
      </c>
    </row>
    <row r="48" spans="1:45" s="11" customFormat="1" ht="50.25" customHeight="1">
      <c r="A48" s="255" t="s">
        <v>10</v>
      </c>
      <c r="B48" s="256"/>
      <c r="C48" s="256"/>
      <c r="D48" s="51" t="s">
        <v>220</v>
      </c>
      <c r="E48" s="40" t="s">
        <v>49</v>
      </c>
      <c r="F48" s="81" t="s">
        <v>56</v>
      </c>
      <c r="G48" s="51" t="s">
        <v>59</v>
      </c>
      <c r="H48" s="41" t="s">
        <v>60</v>
      </c>
      <c r="I48" s="41" t="s">
        <v>65</v>
      </c>
      <c r="J48" s="41" t="s">
        <v>203</v>
      </c>
      <c r="K48" s="44" t="s">
        <v>69</v>
      </c>
      <c r="L48" s="51" t="s">
        <v>73</v>
      </c>
      <c r="M48" s="51" t="s">
        <v>78</v>
      </c>
      <c r="N48" s="44" t="s">
        <v>78</v>
      </c>
      <c r="O48" s="51" t="s">
        <v>85</v>
      </c>
      <c r="P48" s="80" t="s">
        <v>90</v>
      </c>
      <c r="Q48" s="51" t="s">
        <v>95</v>
      </c>
      <c r="R48" s="51" t="s">
        <v>100</v>
      </c>
      <c r="S48" s="51" t="s">
        <v>212</v>
      </c>
      <c r="T48" s="51" t="s">
        <v>106</v>
      </c>
      <c r="U48" s="51" t="s">
        <v>112</v>
      </c>
      <c r="V48" s="206" t="s">
        <v>112</v>
      </c>
      <c r="W48" s="51" t="s">
        <v>119</v>
      </c>
      <c r="X48" s="41" t="s">
        <v>119</v>
      </c>
      <c r="Y48" s="41" t="s">
        <v>119</v>
      </c>
      <c r="Z48" s="44" t="s">
        <v>119</v>
      </c>
      <c r="AA48" s="58" t="s">
        <v>132</v>
      </c>
      <c r="AB48" s="51" t="s">
        <v>140</v>
      </c>
      <c r="AC48" s="41" t="s">
        <v>140</v>
      </c>
      <c r="AD48" s="41" t="s">
        <v>140</v>
      </c>
      <c r="AE48" s="41" t="s">
        <v>140</v>
      </c>
      <c r="AF48" s="41" t="s">
        <v>140</v>
      </c>
      <c r="AG48" s="41" t="s">
        <v>140</v>
      </c>
      <c r="AH48" s="60" t="s">
        <v>140</v>
      </c>
      <c r="AI48" s="58" t="s">
        <v>155</v>
      </c>
      <c r="AJ48" s="58" t="s">
        <v>159</v>
      </c>
      <c r="AK48" s="58" t="s">
        <v>164</v>
      </c>
      <c r="AL48" s="51" t="s">
        <v>169</v>
      </c>
      <c r="AM48" s="41" t="s">
        <v>169</v>
      </c>
      <c r="AN48" s="41" t="s">
        <v>169</v>
      </c>
      <c r="AO48" s="41" t="s">
        <v>169</v>
      </c>
      <c r="AP48" s="41" t="s">
        <v>185</v>
      </c>
      <c r="AQ48" s="41" t="s">
        <v>185</v>
      </c>
      <c r="AR48" s="206" t="s">
        <v>185</v>
      </c>
      <c r="AS48" s="58" t="s">
        <v>221</v>
      </c>
    </row>
    <row r="49" spans="1:45" s="11" customFormat="1" ht="66.75" customHeight="1" thickBot="1">
      <c r="A49" s="255" t="s">
        <v>11</v>
      </c>
      <c r="B49" s="256"/>
      <c r="C49" s="256"/>
      <c r="D49" s="52" t="s">
        <v>220</v>
      </c>
      <c r="E49" s="46"/>
      <c r="F49" s="82" t="s">
        <v>56</v>
      </c>
      <c r="G49" s="52" t="s">
        <v>59</v>
      </c>
      <c r="H49" s="48" t="s">
        <v>60</v>
      </c>
      <c r="I49" s="48" t="s">
        <v>65</v>
      </c>
      <c r="J49" s="48" t="s">
        <v>203</v>
      </c>
      <c r="K49" s="47" t="s">
        <v>69</v>
      </c>
      <c r="L49" s="52" t="s">
        <v>73</v>
      </c>
      <c r="M49" s="52" t="s">
        <v>79</v>
      </c>
      <c r="N49" s="47" t="s">
        <v>79</v>
      </c>
      <c r="O49" s="52" t="s">
        <v>85</v>
      </c>
      <c r="P49" s="83" t="s">
        <v>91</v>
      </c>
      <c r="Q49" s="52" t="s">
        <v>95</v>
      </c>
      <c r="R49" s="52" t="s">
        <v>101</v>
      </c>
      <c r="S49" s="52" t="s">
        <v>212</v>
      </c>
      <c r="T49" s="52" t="s">
        <v>106</v>
      </c>
      <c r="U49" s="52" t="s">
        <v>112</v>
      </c>
      <c r="V49" s="207" t="s">
        <v>112</v>
      </c>
      <c r="W49" s="52" t="s">
        <v>119</v>
      </c>
      <c r="X49" s="48" t="s">
        <v>119</v>
      </c>
      <c r="Y49" s="48" t="s">
        <v>119</v>
      </c>
      <c r="Z49" s="47" t="s">
        <v>119</v>
      </c>
      <c r="AA49" s="59" t="s">
        <v>132</v>
      </c>
      <c r="AB49" s="52" t="s">
        <v>140</v>
      </c>
      <c r="AC49" s="48" t="s">
        <v>140</v>
      </c>
      <c r="AD49" s="48" t="s">
        <v>140</v>
      </c>
      <c r="AE49" s="48" t="s">
        <v>140</v>
      </c>
      <c r="AF49" s="48" t="s">
        <v>140</v>
      </c>
      <c r="AG49" s="48" t="s">
        <v>140</v>
      </c>
      <c r="AH49" s="61" t="s">
        <v>140</v>
      </c>
      <c r="AI49" s="59" t="s">
        <v>155</v>
      </c>
      <c r="AJ49" s="59" t="s">
        <v>159</v>
      </c>
      <c r="AK49" s="59" t="s">
        <v>164</v>
      </c>
      <c r="AL49" s="52" t="s">
        <v>169</v>
      </c>
      <c r="AM49" s="48" t="s">
        <v>169</v>
      </c>
      <c r="AN49" s="48" t="s">
        <v>169</v>
      </c>
      <c r="AO49" s="48" t="s">
        <v>169</v>
      </c>
      <c r="AP49" s="48" t="s">
        <v>185</v>
      </c>
      <c r="AQ49" s="48" t="s">
        <v>185</v>
      </c>
      <c r="AR49" s="207" t="s">
        <v>185</v>
      </c>
      <c r="AS49" s="59" t="s">
        <v>221</v>
      </c>
    </row>
    <row r="50" ht="64.5" customHeight="1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  <row r="98" ht="15.75">
      <c r="C98" s="2"/>
    </row>
    <row r="99" ht="15.75">
      <c r="C99" s="2"/>
    </row>
  </sheetData>
  <sheetProtection/>
  <mergeCells count="19">
    <mergeCell ref="W4:Z4"/>
    <mergeCell ref="AL3:AR3"/>
    <mergeCell ref="AL4:AR4"/>
    <mergeCell ref="AB4:AH4"/>
    <mergeCell ref="AB3:AH3"/>
    <mergeCell ref="G4:K4"/>
    <mergeCell ref="G3:K3"/>
    <mergeCell ref="W3:Z3"/>
    <mergeCell ref="M4:N4"/>
    <mergeCell ref="M3:N3"/>
    <mergeCell ref="U4:V4"/>
    <mergeCell ref="U3:V3"/>
    <mergeCell ref="A49:C49"/>
    <mergeCell ref="C6:C8"/>
    <mergeCell ref="A44:C44"/>
    <mergeCell ref="A46:C46"/>
    <mergeCell ref="A47:C47"/>
    <mergeCell ref="A48:C48"/>
    <mergeCell ref="A45:C45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97"/>
  <sheetViews>
    <sheetView showGridLines="0" workbookViewId="0" topLeftCell="B1">
      <selection activeCell="B1" sqref="B1"/>
    </sheetView>
  </sheetViews>
  <sheetFormatPr defaultColWidth="9.140625" defaultRowHeight="15"/>
  <cols>
    <col min="1" max="1" width="2.140625" style="1" hidden="1" customWidth="1"/>
    <col min="2" max="2" width="6.28125" style="1" customWidth="1"/>
    <col min="3" max="3" width="34.140625" style="1" customWidth="1"/>
    <col min="4" max="5" width="19.28125" style="50" customWidth="1"/>
    <col min="6" max="6" width="15.140625" style="50" customWidth="1"/>
    <col min="7" max="7" width="18.7109375" style="50" customWidth="1"/>
    <col min="8" max="8" width="18.00390625" style="50" customWidth="1"/>
    <col min="9" max="9" width="15.57421875" style="50" customWidth="1"/>
    <col min="10" max="10" width="18.7109375" style="50" customWidth="1"/>
    <col min="11" max="11" width="17.421875" style="50" customWidth="1"/>
    <col min="12" max="12" width="16.57421875" style="50" customWidth="1"/>
    <col min="13" max="13" width="18.421875" style="50" customWidth="1"/>
    <col min="14" max="14" width="17.7109375" style="50" customWidth="1"/>
    <col min="15" max="15" width="12.7109375" style="50" customWidth="1"/>
    <col min="16" max="16" width="15.8515625" style="50" customWidth="1"/>
    <col min="17" max="17" width="15.7109375" style="50" customWidth="1"/>
    <col min="18" max="18" width="14.57421875" style="50" customWidth="1"/>
    <col min="19" max="19" width="14.7109375" style="50" customWidth="1"/>
    <col min="20" max="20" width="11.140625" style="50" customWidth="1"/>
    <col min="21" max="21" width="19.57421875" style="50" customWidth="1"/>
    <col min="22" max="22" width="19.140625" style="50" customWidth="1"/>
    <col min="23" max="26" width="18.140625" style="50" bestFit="1" customWidth="1"/>
    <col min="27" max="27" width="15.28125" style="50" customWidth="1"/>
    <col min="28" max="28" width="19.421875" style="50" customWidth="1"/>
    <col min="29" max="29" width="19.28125" style="50" customWidth="1"/>
    <col min="30" max="30" width="18.7109375" style="50" customWidth="1"/>
    <col min="31" max="31" width="19.57421875" style="50" customWidth="1"/>
    <col min="32" max="32" width="18.8515625" style="50" customWidth="1"/>
    <col min="33" max="33" width="19.140625" style="50" customWidth="1"/>
    <col min="34" max="34" width="19.28125" style="50" customWidth="1"/>
    <col min="35" max="35" width="16.00390625" style="50" customWidth="1"/>
    <col min="36" max="36" width="15.421875" style="50" customWidth="1"/>
    <col min="37" max="37" width="15.57421875" style="50" customWidth="1"/>
    <col min="38" max="38" width="19.7109375" style="50" customWidth="1"/>
    <col min="39" max="39" width="15.28125" style="50" customWidth="1"/>
    <col min="40" max="40" width="16.57421875" style="50" customWidth="1"/>
    <col min="41" max="41" width="16.00390625" style="50" customWidth="1"/>
    <col min="42" max="42" width="18.57421875" style="50" customWidth="1"/>
    <col min="43" max="43" width="17.7109375" style="50" customWidth="1"/>
    <col min="44" max="44" width="17.28125" style="50" customWidth="1"/>
    <col min="45" max="45" width="15.57421875" style="50" customWidth="1"/>
    <col min="46" max="16384" width="9.140625" style="1" customWidth="1"/>
  </cols>
  <sheetData>
    <row r="1" ht="19.5" thickBot="1">
      <c r="B1" s="248" t="s">
        <v>257</v>
      </c>
    </row>
    <row r="2" spans="3:45" s="29" customFormat="1" ht="15" hidden="1">
      <c r="C2" s="28" t="s">
        <v>43</v>
      </c>
      <c r="D2" s="214" t="s">
        <v>46</v>
      </c>
      <c r="E2" s="214"/>
      <c r="F2" s="215" t="s">
        <v>53</v>
      </c>
      <c r="G2" s="253"/>
      <c r="H2" s="254"/>
      <c r="I2" s="254"/>
      <c r="J2" s="254"/>
      <c r="K2" s="254"/>
      <c r="L2" s="214"/>
      <c r="M2" s="253" t="s">
        <v>75</v>
      </c>
      <c r="N2" s="254"/>
      <c r="O2" s="214"/>
      <c r="P2" s="214" t="s">
        <v>88</v>
      </c>
      <c r="Q2" s="214" t="s">
        <v>94</v>
      </c>
      <c r="R2" s="214" t="s">
        <v>97</v>
      </c>
      <c r="S2" s="214" t="s">
        <v>102</v>
      </c>
      <c r="T2" s="214"/>
      <c r="U2" s="253" t="s">
        <v>108</v>
      </c>
      <c r="V2" s="254"/>
      <c r="W2" s="253" t="s">
        <v>116</v>
      </c>
      <c r="X2" s="254"/>
      <c r="Y2" s="254"/>
      <c r="Z2" s="266"/>
      <c r="AA2" s="215" t="s">
        <v>130</v>
      </c>
      <c r="AB2" s="271" t="s">
        <v>134</v>
      </c>
      <c r="AC2" s="272"/>
      <c r="AD2" s="272"/>
      <c r="AE2" s="272"/>
      <c r="AF2" s="272"/>
      <c r="AG2" s="272"/>
      <c r="AH2" s="273"/>
      <c r="AI2" s="215"/>
      <c r="AJ2" s="215"/>
      <c r="AK2" s="215"/>
      <c r="AL2" s="253" t="s">
        <v>166</v>
      </c>
      <c r="AM2" s="254"/>
      <c r="AN2" s="254"/>
      <c r="AO2" s="254"/>
      <c r="AP2" s="254"/>
      <c r="AQ2" s="254"/>
      <c r="AR2" s="266"/>
      <c r="AS2" s="215"/>
    </row>
    <row r="3" spans="1:45" s="29" customFormat="1" ht="15.75" thickBot="1">
      <c r="A3" s="26"/>
      <c r="B3" s="27"/>
      <c r="C3" s="28" t="s">
        <v>42</v>
      </c>
      <c r="D3" s="222" t="s">
        <v>45</v>
      </c>
      <c r="E3" s="222"/>
      <c r="F3" s="223" t="s">
        <v>52</v>
      </c>
      <c r="G3" s="251" t="s">
        <v>57</v>
      </c>
      <c r="H3" s="252"/>
      <c r="I3" s="252"/>
      <c r="J3" s="252"/>
      <c r="K3" s="252"/>
      <c r="L3" s="222" t="s">
        <v>70</v>
      </c>
      <c r="M3" s="251" t="s">
        <v>74</v>
      </c>
      <c r="N3" s="252"/>
      <c r="O3" s="222"/>
      <c r="P3" s="222" t="s">
        <v>87</v>
      </c>
      <c r="Q3" s="222" t="s">
        <v>93</v>
      </c>
      <c r="R3" s="222" t="s">
        <v>96</v>
      </c>
      <c r="S3" s="222" t="s">
        <v>96</v>
      </c>
      <c r="T3" s="222"/>
      <c r="U3" s="251" t="s">
        <v>107</v>
      </c>
      <c r="V3" s="252"/>
      <c r="W3" s="251" t="s">
        <v>115</v>
      </c>
      <c r="X3" s="252"/>
      <c r="Y3" s="252"/>
      <c r="Z3" s="252"/>
      <c r="AA3" s="223" t="s">
        <v>129</v>
      </c>
      <c r="AB3" s="268" t="s">
        <v>133</v>
      </c>
      <c r="AC3" s="269"/>
      <c r="AD3" s="269"/>
      <c r="AE3" s="269"/>
      <c r="AF3" s="269"/>
      <c r="AG3" s="269"/>
      <c r="AH3" s="270"/>
      <c r="AI3" s="223" t="s">
        <v>152</v>
      </c>
      <c r="AJ3" s="223" t="s">
        <v>156</v>
      </c>
      <c r="AK3" s="223" t="s">
        <v>160</v>
      </c>
      <c r="AL3" s="251" t="s">
        <v>165</v>
      </c>
      <c r="AM3" s="252"/>
      <c r="AN3" s="252"/>
      <c r="AO3" s="252"/>
      <c r="AP3" s="252"/>
      <c r="AQ3" s="252"/>
      <c r="AR3" s="267"/>
      <c r="AS3" s="223" t="s">
        <v>186</v>
      </c>
    </row>
    <row r="4" spans="1:45" s="77" customFormat="1" ht="60.75" thickBot="1">
      <c r="A4" s="76"/>
      <c r="B4" s="76"/>
      <c r="D4" s="216" t="s">
        <v>44</v>
      </c>
      <c r="E4" s="216" t="s">
        <v>48</v>
      </c>
      <c r="F4" s="217" t="s">
        <v>190</v>
      </c>
      <c r="G4" s="218" t="s">
        <v>61</v>
      </c>
      <c r="H4" s="219" t="s">
        <v>62</v>
      </c>
      <c r="I4" s="219" t="s">
        <v>63</v>
      </c>
      <c r="J4" s="219" t="s">
        <v>66</v>
      </c>
      <c r="K4" s="220" t="s">
        <v>67</v>
      </c>
      <c r="L4" s="216" t="s">
        <v>191</v>
      </c>
      <c r="M4" s="218" t="s">
        <v>192</v>
      </c>
      <c r="N4" s="220" t="s">
        <v>80</v>
      </c>
      <c r="O4" s="216" t="s">
        <v>82</v>
      </c>
      <c r="P4" s="216" t="s">
        <v>86</v>
      </c>
      <c r="Q4" s="216" t="s">
        <v>92</v>
      </c>
      <c r="R4" s="216" t="s">
        <v>193</v>
      </c>
      <c r="S4" s="216" t="s">
        <v>194</v>
      </c>
      <c r="T4" s="216" t="s">
        <v>195</v>
      </c>
      <c r="U4" s="218" t="s">
        <v>196</v>
      </c>
      <c r="V4" s="220" t="s">
        <v>197</v>
      </c>
      <c r="W4" s="218" t="s">
        <v>120</v>
      </c>
      <c r="X4" s="219" t="s">
        <v>121</v>
      </c>
      <c r="Y4" s="219" t="s">
        <v>124</v>
      </c>
      <c r="Z4" s="220" t="s">
        <v>127</v>
      </c>
      <c r="AA4" s="217" t="s">
        <v>128</v>
      </c>
      <c r="AB4" s="224" t="s">
        <v>143</v>
      </c>
      <c r="AC4" s="219" t="s">
        <v>144</v>
      </c>
      <c r="AD4" s="219" t="s">
        <v>145</v>
      </c>
      <c r="AE4" s="219" t="s">
        <v>146</v>
      </c>
      <c r="AF4" s="219" t="s">
        <v>135</v>
      </c>
      <c r="AG4" s="219" t="s">
        <v>136</v>
      </c>
      <c r="AH4" s="225" t="s">
        <v>137</v>
      </c>
      <c r="AI4" s="217" t="s">
        <v>153</v>
      </c>
      <c r="AJ4" s="217" t="s">
        <v>157</v>
      </c>
      <c r="AK4" s="217" t="s">
        <v>161</v>
      </c>
      <c r="AL4" s="218" t="s">
        <v>170</v>
      </c>
      <c r="AM4" s="219" t="s">
        <v>171</v>
      </c>
      <c r="AN4" s="219" t="s">
        <v>172</v>
      </c>
      <c r="AO4" s="220" t="s">
        <v>176</v>
      </c>
      <c r="AP4" s="219" t="s">
        <v>179</v>
      </c>
      <c r="AQ4" s="219" t="s">
        <v>180</v>
      </c>
      <c r="AR4" s="221" t="s">
        <v>181</v>
      </c>
      <c r="AS4" s="217" t="s">
        <v>187</v>
      </c>
    </row>
    <row r="5" spans="1:45" s="3" customFormat="1" ht="12" customHeight="1">
      <c r="A5"/>
      <c r="B5" s="7"/>
      <c r="C5" s="257" t="s">
        <v>12</v>
      </c>
      <c r="D5" s="9" t="s">
        <v>0</v>
      </c>
      <c r="E5" s="30" t="s">
        <v>0</v>
      </c>
      <c r="F5" s="33" t="s">
        <v>0</v>
      </c>
      <c r="G5" s="30" t="s">
        <v>0</v>
      </c>
      <c r="H5" s="4" t="s">
        <v>0</v>
      </c>
      <c r="I5" s="36" t="s">
        <v>0</v>
      </c>
      <c r="J5" s="4" t="s">
        <v>0</v>
      </c>
      <c r="K5" s="4" t="s">
        <v>0</v>
      </c>
      <c r="L5" s="9" t="s">
        <v>0</v>
      </c>
      <c r="M5" s="9" t="s">
        <v>0</v>
      </c>
      <c r="N5" s="4" t="s">
        <v>0</v>
      </c>
      <c r="O5" s="9" t="s">
        <v>0</v>
      </c>
      <c r="P5" s="9" t="s">
        <v>0</v>
      </c>
      <c r="Q5" s="9" t="s">
        <v>0</v>
      </c>
      <c r="R5" s="9" t="s">
        <v>0</v>
      </c>
      <c r="S5" s="9" t="s">
        <v>0</v>
      </c>
      <c r="T5" s="9" t="s">
        <v>0</v>
      </c>
      <c r="U5" s="9" t="s">
        <v>0</v>
      </c>
      <c r="V5" s="4" t="s">
        <v>0</v>
      </c>
      <c r="W5" s="9" t="s">
        <v>0</v>
      </c>
      <c r="X5" s="4" t="s">
        <v>0</v>
      </c>
      <c r="Y5" s="4" t="s">
        <v>0</v>
      </c>
      <c r="Z5" s="4" t="s">
        <v>0</v>
      </c>
      <c r="AA5" s="33" t="s">
        <v>0</v>
      </c>
      <c r="AB5" s="36" t="s">
        <v>0</v>
      </c>
      <c r="AC5" s="4" t="s">
        <v>0</v>
      </c>
      <c r="AD5" s="4" t="s">
        <v>0</v>
      </c>
      <c r="AE5" s="4" t="s">
        <v>0</v>
      </c>
      <c r="AF5" s="4"/>
      <c r="AG5" s="4"/>
      <c r="AH5" s="54"/>
      <c r="AI5" s="33" t="s">
        <v>0</v>
      </c>
      <c r="AJ5" s="33" t="s">
        <v>0</v>
      </c>
      <c r="AK5" s="33" t="s">
        <v>0</v>
      </c>
      <c r="AL5" s="62" t="s">
        <v>0</v>
      </c>
      <c r="AM5" s="63" t="s">
        <v>0</v>
      </c>
      <c r="AN5" s="64" t="s">
        <v>0</v>
      </c>
      <c r="AO5" s="64" t="s">
        <v>0</v>
      </c>
      <c r="AP5" s="63" t="s">
        <v>0</v>
      </c>
      <c r="AQ5" s="182" t="s">
        <v>0</v>
      </c>
      <c r="AR5" s="183" t="s">
        <v>0</v>
      </c>
      <c r="AS5" s="33" t="s">
        <v>0</v>
      </c>
    </row>
    <row r="6" spans="1:45" s="3" customFormat="1" ht="15.75">
      <c r="A6"/>
      <c r="B6" s="8" t="s">
        <v>41</v>
      </c>
      <c r="C6" s="258"/>
      <c r="D6" s="9" t="s">
        <v>1</v>
      </c>
      <c r="E6" s="30" t="s">
        <v>1</v>
      </c>
      <c r="F6" s="33" t="s">
        <v>1</v>
      </c>
      <c r="G6" s="30" t="s">
        <v>1</v>
      </c>
      <c r="H6" s="4" t="s">
        <v>1</v>
      </c>
      <c r="I6" s="36" t="s">
        <v>1</v>
      </c>
      <c r="J6" s="4" t="s">
        <v>1</v>
      </c>
      <c r="K6" s="4" t="s">
        <v>1</v>
      </c>
      <c r="L6" s="9" t="s">
        <v>1</v>
      </c>
      <c r="M6" s="9" t="s">
        <v>1</v>
      </c>
      <c r="N6" s="4" t="s">
        <v>1</v>
      </c>
      <c r="O6" s="9" t="s">
        <v>1</v>
      </c>
      <c r="P6" s="9" t="s">
        <v>1</v>
      </c>
      <c r="Q6" s="9" t="s">
        <v>1</v>
      </c>
      <c r="R6" s="9" t="s">
        <v>1</v>
      </c>
      <c r="S6" s="9" t="s">
        <v>1</v>
      </c>
      <c r="T6" s="9" t="s">
        <v>1</v>
      </c>
      <c r="U6" s="9" t="s">
        <v>1</v>
      </c>
      <c r="V6" s="4" t="s">
        <v>1</v>
      </c>
      <c r="W6" s="9" t="s">
        <v>1</v>
      </c>
      <c r="X6" s="4" t="s">
        <v>1</v>
      </c>
      <c r="Y6" s="4" t="s">
        <v>1</v>
      </c>
      <c r="Z6" s="4" t="s">
        <v>1</v>
      </c>
      <c r="AA6" s="33" t="s">
        <v>1</v>
      </c>
      <c r="AB6" s="36" t="s">
        <v>1</v>
      </c>
      <c r="AC6" s="4" t="s">
        <v>1</v>
      </c>
      <c r="AD6" s="4" t="s">
        <v>1</v>
      </c>
      <c r="AE6" s="4" t="s">
        <v>1</v>
      </c>
      <c r="AF6" s="4"/>
      <c r="AG6" s="4"/>
      <c r="AH6" s="54"/>
      <c r="AI6" s="33" t="s">
        <v>1</v>
      </c>
      <c r="AJ6" s="33" t="s">
        <v>1</v>
      </c>
      <c r="AK6" s="33" t="s">
        <v>1</v>
      </c>
      <c r="AL6" s="62" t="s">
        <v>1</v>
      </c>
      <c r="AM6" s="63" t="s">
        <v>1</v>
      </c>
      <c r="AN6" s="64" t="s">
        <v>1</v>
      </c>
      <c r="AO6" s="64" t="s">
        <v>1</v>
      </c>
      <c r="AP6" s="64" t="s">
        <v>1</v>
      </c>
      <c r="AQ6" s="63" t="s">
        <v>1</v>
      </c>
      <c r="AR6" s="74" t="s">
        <v>1</v>
      </c>
      <c r="AS6" s="33" t="s">
        <v>1</v>
      </c>
    </row>
    <row r="7" spans="1:45" s="3" customFormat="1" ht="16.5" thickBot="1">
      <c r="A7"/>
      <c r="B7" s="233" t="s">
        <v>2</v>
      </c>
      <c r="C7" s="274"/>
      <c r="D7" s="234" t="s">
        <v>3</v>
      </c>
      <c r="E7" s="235" t="s">
        <v>3</v>
      </c>
      <c r="F7" s="236" t="s">
        <v>3</v>
      </c>
      <c r="G7" s="235" t="s">
        <v>3</v>
      </c>
      <c r="H7" s="237" t="s">
        <v>3</v>
      </c>
      <c r="I7" s="238" t="s">
        <v>3</v>
      </c>
      <c r="J7" s="237" t="s">
        <v>3</v>
      </c>
      <c r="K7" s="237" t="s">
        <v>3</v>
      </c>
      <c r="L7" s="234" t="s">
        <v>3</v>
      </c>
      <c r="M7" s="234" t="s">
        <v>3</v>
      </c>
      <c r="N7" s="237" t="s">
        <v>3</v>
      </c>
      <c r="O7" s="234" t="s">
        <v>3</v>
      </c>
      <c r="P7" s="234" t="s">
        <v>3</v>
      </c>
      <c r="Q7" s="234" t="s">
        <v>3</v>
      </c>
      <c r="R7" s="234" t="s">
        <v>3</v>
      </c>
      <c r="S7" s="234" t="s">
        <v>3</v>
      </c>
      <c r="T7" s="234" t="s">
        <v>3</v>
      </c>
      <c r="U7" s="234" t="s">
        <v>3</v>
      </c>
      <c r="V7" s="237" t="s">
        <v>3</v>
      </c>
      <c r="W7" s="234" t="s">
        <v>3</v>
      </c>
      <c r="X7" s="237" t="s">
        <v>3</v>
      </c>
      <c r="Y7" s="237" t="s">
        <v>3</v>
      </c>
      <c r="Z7" s="237" t="s">
        <v>3</v>
      </c>
      <c r="AA7" s="236" t="s">
        <v>3</v>
      </c>
      <c r="AB7" s="238" t="s">
        <v>3</v>
      </c>
      <c r="AC7" s="237" t="s">
        <v>3</v>
      </c>
      <c r="AD7" s="237" t="s">
        <v>3</v>
      </c>
      <c r="AE7" s="237" t="s">
        <v>3</v>
      </c>
      <c r="AF7" s="237" t="s">
        <v>4</v>
      </c>
      <c r="AG7" s="237" t="s">
        <v>4</v>
      </c>
      <c r="AH7" s="239" t="s">
        <v>7</v>
      </c>
      <c r="AI7" s="236" t="s">
        <v>3</v>
      </c>
      <c r="AJ7" s="236" t="s">
        <v>3</v>
      </c>
      <c r="AK7" s="236" t="s">
        <v>3</v>
      </c>
      <c r="AL7" s="240" t="s">
        <v>3</v>
      </c>
      <c r="AM7" s="241" t="s">
        <v>3</v>
      </c>
      <c r="AN7" s="242" t="s">
        <v>3</v>
      </c>
      <c r="AO7" s="242" t="s">
        <v>3</v>
      </c>
      <c r="AP7" s="242" t="s">
        <v>3</v>
      </c>
      <c r="AQ7" s="241" t="s">
        <v>3</v>
      </c>
      <c r="AR7" s="243" t="s">
        <v>3</v>
      </c>
      <c r="AS7" s="236" t="s">
        <v>3</v>
      </c>
    </row>
    <row r="8" spans="1:45" s="15" customFormat="1" ht="17.25" thickTop="1">
      <c r="A8" s="12"/>
      <c r="B8" s="226">
        <v>1</v>
      </c>
      <c r="C8" s="227" t="s">
        <v>13</v>
      </c>
      <c r="D8" s="228">
        <v>10</v>
      </c>
      <c r="E8" s="229">
        <v>26</v>
      </c>
      <c r="F8" s="230">
        <v>15.65</v>
      </c>
      <c r="G8" s="229">
        <v>20.45</v>
      </c>
      <c r="H8" s="23">
        <v>33.75</v>
      </c>
      <c r="I8" s="39">
        <v>24.5</v>
      </c>
      <c r="J8" s="23">
        <v>23</v>
      </c>
      <c r="K8" s="23">
        <v>26.5</v>
      </c>
      <c r="L8" s="228">
        <v>10.25</v>
      </c>
      <c r="M8" s="228">
        <v>15</v>
      </c>
      <c r="N8" s="23">
        <v>11</v>
      </c>
      <c r="O8" s="228">
        <v>12.65</v>
      </c>
      <c r="P8" s="228"/>
      <c r="Q8" s="228">
        <v>11</v>
      </c>
      <c r="R8" s="228">
        <v>11.5</v>
      </c>
      <c r="S8" s="228">
        <v>10.5</v>
      </c>
      <c r="T8" s="228"/>
      <c r="U8" s="229">
        <v>29.7</v>
      </c>
      <c r="V8" s="24">
        <v>12.5</v>
      </c>
      <c r="W8" s="228">
        <v>27.15</v>
      </c>
      <c r="X8" s="23">
        <v>27.4</v>
      </c>
      <c r="Y8" s="23">
        <v>27.65</v>
      </c>
      <c r="Z8" s="23">
        <v>27.9</v>
      </c>
      <c r="AA8" s="230">
        <v>9.09</v>
      </c>
      <c r="AB8" s="39">
        <v>27.54</v>
      </c>
      <c r="AC8" s="23">
        <v>27.54</v>
      </c>
      <c r="AD8" s="23"/>
      <c r="AE8" s="23"/>
      <c r="AF8" s="23"/>
      <c r="AG8" s="23">
        <v>8.06</v>
      </c>
      <c r="AH8" s="231"/>
      <c r="AI8" s="230">
        <v>12</v>
      </c>
      <c r="AJ8" s="230">
        <v>7</v>
      </c>
      <c r="AK8" s="230">
        <v>23.55</v>
      </c>
      <c r="AL8" s="232">
        <v>10.2</v>
      </c>
      <c r="AM8" s="71">
        <v>17.85</v>
      </c>
      <c r="AN8" s="72">
        <v>13.1</v>
      </c>
      <c r="AO8" s="72">
        <v>10.5</v>
      </c>
      <c r="AP8" s="71">
        <v>11</v>
      </c>
      <c r="AQ8" s="71">
        <v>11</v>
      </c>
      <c r="AR8" s="73">
        <v>11</v>
      </c>
      <c r="AS8" s="230">
        <v>32</v>
      </c>
    </row>
    <row r="9" spans="1:45" s="15" customFormat="1" ht="16.5">
      <c r="A9" s="12"/>
      <c r="B9" s="13">
        <v>2</v>
      </c>
      <c r="C9" s="14" t="s">
        <v>14</v>
      </c>
      <c r="D9" s="25">
        <v>10</v>
      </c>
      <c r="E9" s="32">
        <v>26</v>
      </c>
      <c r="F9" s="35">
        <v>15.65</v>
      </c>
      <c r="G9" s="32">
        <v>20.75</v>
      </c>
      <c r="H9" s="21">
        <v>33.95</v>
      </c>
      <c r="I9" s="38">
        <v>24.75</v>
      </c>
      <c r="J9" s="21">
        <v>23.75</v>
      </c>
      <c r="K9" s="21">
        <v>27</v>
      </c>
      <c r="L9" s="25">
        <v>10.25</v>
      </c>
      <c r="M9" s="25">
        <v>15</v>
      </c>
      <c r="N9" s="21">
        <v>11</v>
      </c>
      <c r="O9" s="25">
        <v>12.75</v>
      </c>
      <c r="P9" s="25"/>
      <c r="Q9" s="25">
        <v>11.3</v>
      </c>
      <c r="R9" s="25">
        <v>11.5</v>
      </c>
      <c r="S9" s="25">
        <v>10.5</v>
      </c>
      <c r="T9" s="25"/>
      <c r="U9" s="32">
        <v>30.25</v>
      </c>
      <c r="V9" s="22">
        <v>12.7</v>
      </c>
      <c r="W9" s="25">
        <v>27.15</v>
      </c>
      <c r="X9" s="21">
        <v>27.4</v>
      </c>
      <c r="Y9" s="21">
        <v>27.65</v>
      </c>
      <c r="Z9" s="21">
        <v>27.9</v>
      </c>
      <c r="AA9" s="35">
        <v>9.09</v>
      </c>
      <c r="AB9" s="38"/>
      <c r="AC9" s="21"/>
      <c r="AD9" s="21"/>
      <c r="AE9" s="21"/>
      <c r="AF9" s="21"/>
      <c r="AG9" s="21"/>
      <c r="AH9" s="55"/>
      <c r="AI9" s="35">
        <v>12</v>
      </c>
      <c r="AJ9" s="35">
        <v>7</v>
      </c>
      <c r="AK9" s="35">
        <v>23.55</v>
      </c>
      <c r="AL9" s="67">
        <v>10</v>
      </c>
      <c r="AM9" s="68">
        <v>15.5</v>
      </c>
      <c r="AN9" s="69">
        <v>12.95</v>
      </c>
      <c r="AO9" s="69">
        <v>10.5</v>
      </c>
      <c r="AP9" s="68">
        <v>11</v>
      </c>
      <c r="AQ9" s="68">
        <v>11</v>
      </c>
      <c r="AR9" s="70">
        <v>11</v>
      </c>
      <c r="AS9" s="35">
        <v>32</v>
      </c>
    </row>
    <row r="10" spans="1:45" s="15" customFormat="1" ht="16.5">
      <c r="A10" s="12"/>
      <c r="B10" s="13">
        <v>3</v>
      </c>
      <c r="C10" s="14" t="s">
        <v>15</v>
      </c>
      <c r="D10" s="25">
        <v>10</v>
      </c>
      <c r="E10" s="32">
        <v>26</v>
      </c>
      <c r="F10" s="35">
        <v>15.65</v>
      </c>
      <c r="G10" s="32">
        <v>21.6</v>
      </c>
      <c r="H10" s="21">
        <v>34</v>
      </c>
      <c r="I10" s="38">
        <v>25</v>
      </c>
      <c r="J10" s="21">
        <v>26.5</v>
      </c>
      <c r="K10" s="21">
        <v>28.15</v>
      </c>
      <c r="L10" s="25">
        <v>9.25</v>
      </c>
      <c r="M10" s="25">
        <v>15</v>
      </c>
      <c r="N10" s="21">
        <v>11</v>
      </c>
      <c r="O10" s="25">
        <v>12.75</v>
      </c>
      <c r="P10" s="25"/>
      <c r="Q10" s="25">
        <v>11.8</v>
      </c>
      <c r="R10" s="25"/>
      <c r="S10" s="25">
        <v>10.5</v>
      </c>
      <c r="T10" s="25"/>
      <c r="U10" s="32">
        <v>30.25</v>
      </c>
      <c r="V10" s="22">
        <v>12.7</v>
      </c>
      <c r="W10" s="25">
        <v>27.15</v>
      </c>
      <c r="X10" s="21">
        <v>27.4</v>
      </c>
      <c r="Y10" s="21">
        <v>27.65</v>
      </c>
      <c r="Z10" s="21">
        <v>27.9</v>
      </c>
      <c r="AA10" s="35">
        <v>9.09</v>
      </c>
      <c r="AB10" s="38">
        <v>25.65</v>
      </c>
      <c r="AC10" s="21">
        <v>25.65</v>
      </c>
      <c r="AD10" s="21"/>
      <c r="AE10" s="21"/>
      <c r="AF10" s="21"/>
      <c r="AG10" s="21">
        <v>8.6</v>
      </c>
      <c r="AH10" s="55"/>
      <c r="AI10" s="35">
        <v>12</v>
      </c>
      <c r="AJ10" s="35">
        <v>7</v>
      </c>
      <c r="AK10" s="35">
        <v>23.55</v>
      </c>
      <c r="AL10" s="67">
        <v>10</v>
      </c>
      <c r="AM10" s="68">
        <v>17.5</v>
      </c>
      <c r="AN10" s="69">
        <v>12.95</v>
      </c>
      <c r="AO10" s="69">
        <v>10.5</v>
      </c>
      <c r="AP10" s="68">
        <v>11</v>
      </c>
      <c r="AQ10" s="68">
        <v>11</v>
      </c>
      <c r="AR10" s="70">
        <v>11</v>
      </c>
      <c r="AS10" s="35"/>
    </row>
    <row r="11" spans="1:45" s="15" customFormat="1" ht="16.5">
      <c r="A11" s="12"/>
      <c r="B11" s="13">
        <v>4</v>
      </c>
      <c r="C11" s="14" t="s">
        <v>16</v>
      </c>
      <c r="D11" s="25">
        <v>13</v>
      </c>
      <c r="E11" s="32">
        <v>27.15</v>
      </c>
      <c r="F11" s="35">
        <v>18.6</v>
      </c>
      <c r="G11" s="32">
        <v>23.4</v>
      </c>
      <c r="H11" s="21">
        <v>37</v>
      </c>
      <c r="I11" s="38">
        <v>29.75</v>
      </c>
      <c r="J11" s="21">
        <v>28.5</v>
      </c>
      <c r="K11" s="21">
        <v>28.6</v>
      </c>
      <c r="L11" s="25">
        <v>10.25</v>
      </c>
      <c r="M11" s="25">
        <v>18.5</v>
      </c>
      <c r="N11" s="21"/>
      <c r="O11" s="25">
        <v>14</v>
      </c>
      <c r="P11" s="25">
        <v>18</v>
      </c>
      <c r="Q11" s="25">
        <v>12.55</v>
      </c>
      <c r="R11" s="25">
        <v>14</v>
      </c>
      <c r="S11" s="25">
        <v>12.5</v>
      </c>
      <c r="T11" s="25"/>
      <c r="U11" s="32">
        <v>32</v>
      </c>
      <c r="V11" s="22">
        <v>15</v>
      </c>
      <c r="W11" s="25">
        <v>28.35</v>
      </c>
      <c r="X11" s="21">
        <v>28.6</v>
      </c>
      <c r="Y11" s="21">
        <v>28.85</v>
      </c>
      <c r="Z11" s="21">
        <v>29.1</v>
      </c>
      <c r="AA11" s="35">
        <v>12.07</v>
      </c>
      <c r="AB11" s="38">
        <v>26.46</v>
      </c>
      <c r="AC11" s="21">
        <v>26.46</v>
      </c>
      <c r="AD11" s="21">
        <v>27</v>
      </c>
      <c r="AE11" s="21">
        <v>28.35</v>
      </c>
      <c r="AF11" s="21"/>
      <c r="AG11" s="21"/>
      <c r="AH11" s="55"/>
      <c r="AI11" s="35">
        <v>16</v>
      </c>
      <c r="AJ11" s="35">
        <v>10</v>
      </c>
      <c r="AK11" s="35">
        <v>27.3</v>
      </c>
      <c r="AL11" s="67">
        <v>13.15</v>
      </c>
      <c r="AM11" s="68">
        <v>18.5</v>
      </c>
      <c r="AN11" s="69">
        <v>15.5</v>
      </c>
      <c r="AO11" s="69">
        <v>15.25</v>
      </c>
      <c r="AP11" s="68">
        <v>15.25</v>
      </c>
      <c r="AQ11" s="68">
        <v>15.25</v>
      </c>
      <c r="AR11" s="70">
        <v>15.25</v>
      </c>
      <c r="AS11" s="35"/>
    </row>
    <row r="12" spans="1:45" s="15" customFormat="1" ht="16.5">
      <c r="A12" s="12"/>
      <c r="B12" s="13">
        <v>5</v>
      </c>
      <c r="C12" s="14" t="s">
        <v>17</v>
      </c>
      <c r="D12" s="25">
        <v>14</v>
      </c>
      <c r="E12" s="32">
        <v>27.15</v>
      </c>
      <c r="F12" s="35"/>
      <c r="G12" s="32">
        <v>23.4</v>
      </c>
      <c r="H12" s="21">
        <v>36</v>
      </c>
      <c r="I12" s="38">
        <v>29.75</v>
      </c>
      <c r="J12" s="21">
        <v>28.5</v>
      </c>
      <c r="K12" s="21">
        <v>28.6</v>
      </c>
      <c r="L12" s="25">
        <v>10.25</v>
      </c>
      <c r="M12" s="25">
        <v>18.5</v>
      </c>
      <c r="N12" s="21">
        <v>14</v>
      </c>
      <c r="O12" s="25">
        <v>14</v>
      </c>
      <c r="P12" s="25"/>
      <c r="Q12" s="25">
        <v>12.55</v>
      </c>
      <c r="R12" s="25"/>
      <c r="S12" s="25">
        <v>13.5</v>
      </c>
      <c r="T12" s="25"/>
      <c r="U12" s="32">
        <v>32</v>
      </c>
      <c r="V12" s="22">
        <v>15</v>
      </c>
      <c r="W12" s="25">
        <v>28.35</v>
      </c>
      <c r="X12" s="21">
        <v>28.6</v>
      </c>
      <c r="Y12" s="21">
        <v>28.85</v>
      </c>
      <c r="Z12" s="21">
        <v>29.1</v>
      </c>
      <c r="AA12" s="35">
        <v>12.07</v>
      </c>
      <c r="AB12" s="38"/>
      <c r="AC12" s="21"/>
      <c r="AD12" s="21"/>
      <c r="AE12" s="21"/>
      <c r="AF12" s="21"/>
      <c r="AG12" s="21"/>
      <c r="AH12" s="55"/>
      <c r="AI12" s="35">
        <v>16</v>
      </c>
      <c r="AJ12" s="35">
        <v>10</v>
      </c>
      <c r="AK12" s="35">
        <v>27.3</v>
      </c>
      <c r="AL12" s="67">
        <v>13.15</v>
      </c>
      <c r="AM12" s="68">
        <v>18.65</v>
      </c>
      <c r="AN12" s="69">
        <v>15.5</v>
      </c>
      <c r="AO12" s="69">
        <v>14</v>
      </c>
      <c r="AP12" s="68">
        <v>15.25</v>
      </c>
      <c r="AQ12" s="68">
        <v>15.25</v>
      </c>
      <c r="AR12" s="70">
        <v>15.25</v>
      </c>
      <c r="AS12" s="35"/>
    </row>
    <row r="13" spans="1:45" s="15" customFormat="1" ht="16.5">
      <c r="A13" s="12"/>
      <c r="B13" s="13">
        <v>6</v>
      </c>
      <c r="C13" s="14" t="s">
        <v>18</v>
      </c>
      <c r="D13" s="25">
        <v>13</v>
      </c>
      <c r="E13" s="32">
        <v>27.15</v>
      </c>
      <c r="F13" s="35"/>
      <c r="G13" s="32">
        <v>23.4</v>
      </c>
      <c r="H13" s="21">
        <v>33</v>
      </c>
      <c r="I13" s="38">
        <v>29.75</v>
      </c>
      <c r="J13" s="21">
        <v>28.5</v>
      </c>
      <c r="K13" s="21">
        <v>28.6</v>
      </c>
      <c r="L13" s="25">
        <v>9.75</v>
      </c>
      <c r="M13" s="25"/>
      <c r="N13" s="21"/>
      <c r="O13" s="25">
        <v>14</v>
      </c>
      <c r="P13" s="25"/>
      <c r="Q13" s="25">
        <v>12.55</v>
      </c>
      <c r="R13" s="25">
        <v>14</v>
      </c>
      <c r="S13" s="25">
        <v>12.5</v>
      </c>
      <c r="T13" s="25"/>
      <c r="U13" s="32">
        <v>32</v>
      </c>
      <c r="V13" s="22">
        <v>15</v>
      </c>
      <c r="W13" s="25">
        <v>28.35</v>
      </c>
      <c r="X13" s="21">
        <v>28.6</v>
      </c>
      <c r="Y13" s="21">
        <v>28.85</v>
      </c>
      <c r="Z13" s="21">
        <v>29.1</v>
      </c>
      <c r="AA13" s="35">
        <v>12.07</v>
      </c>
      <c r="AB13" s="38">
        <v>26.73</v>
      </c>
      <c r="AC13" s="21">
        <v>26.73</v>
      </c>
      <c r="AD13" s="21">
        <v>25.92</v>
      </c>
      <c r="AE13" s="21">
        <v>28.35</v>
      </c>
      <c r="AF13" s="21"/>
      <c r="AG13" s="21"/>
      <c r="AH13" s="55"/>
      <c r="AI13" s="35"/>
      <c r="AJ13" s="35">
        <v>10</v>
      </c>
      <c r="AK13" s="35">
        <v>27.3</v>
      </c>
      <c r="AL13" s="67">
        <v>13.15</v>
      </c>
      <c r="AM13" s="68">
        <v>18.9</v>
      </c>
      <c r="AN13" s="69">
        <v>15.65</v>
      </c>
      <c r="AO13" s="69">
        <v>15.25</v>
      </c>
      <c r="AP13" s="68"/>
      <c r="AQ13" s="68"/>
      <c r="AR13" s="70"/>
      <c r="AS13" s="35">
        <v>32</v>
      </c>
    </row>
    <row r="14" spans="1:45" s="15" customFormat="1" ht="16.5">
      <c r="A14" s="12"/>
      <c r="B14" s="13">
        <v>7</v>
      </c>
      <c r="C14" s="14" t="s">
        <v>19</v>
      </c>
      <c r="D14" s="25">
        <v>14</v>
      </c>
      <c r="E14" s="32">
        <v>27.15</v>
      </c>
      <c r="F14" s="35"/>
      <c r="G14" s="32">
        <v>23.4</v>
      </c>
      <c r="H14" s="21"/>
      <c r="I14" s="38">
        <v>29.75</v>
      </c>
      <c r="J14" s="21">
        <v>27</v>
      </c>
      <c r="K14" s="21">
        <v>28.6</v>
      </c>
      <c r="L14" s="25">
        <v>10.25</v>
      </c>
      <c r="M14" s="25">
        <v>19.5</v>
      </c>
      <c r="N14" s="21">
        <v>15</v>
      </c>
      <c r="O14" s="25"/>
      <c r="P14" s="25"/>
      <c r="Q14" s="25">
        <v>13</v>
      </c>
      <c r="R14" s="25"/>
      <c r="S14" s="25">
        <v>14</v>
      </c>
      <c r="T14" s="25"/>
      <c r="U14" s="32">
        <v>32</v>
      </c>
      <c r="V14" s="22">
        <v>15</v>
      </c>
      <c r="W14" s="25">
        <v>28.35</v>
      </c>
      <c r="X14" s="21">
        <v>28.6</v>
      </c>
      <c r="Y14" s="21">
        <v>28.85</v>
      </c>
      <c r="Z14" s="21">
        <v>29.1</v>
      </c>
      <c r="AA14" s="35">
        <v>13.55</v>
      </c>
      <c r="AB14" s="38">
        <v>27.27</v>
      </c>
      <c r="AC14" s="21">
        <v>27.27</v>
      </c>
      <c r="AD14" s="21"/>
      <c r="AE14" s="21"/>
      <c r="AF14" s="21"/>
      <c r="AG14" s="21"/>
      <c r="AH14" s="55"/>
      <c r="AI14" s="35">
        <v>16</v>
      </c>
      <c r="AJ14" s="35">
        <v>10</v>
      </c>
      <c r="AK14" s="35">
        <v>27.3</v>
      </c>
      <c r="AL14" s="67">
        <v>14.75</v>
      </c>
      <c r="AM14" s="68">
        <v>18.9</v>
      </c>
      <c r="AN14" s="69">
        <v>15.65</v>
      </c>
      <c r="AO14" s="69">
        <v>14</v>
      </c>
      <c r="AP14" s="68">
        <v>15.65</v>
      </c>
      <c r="AQ14" s="68">
        <v>15.65</v>
      </c>
      <c r="AR14" s="70">
        <v>15.65</v>
      </c>
      <c r="AS14" s="35"/>
    </row>
    <row r="15" spans="1:45" s="15" customFormat="1" ht="16.5">
      <c r="A15" s="12"/>
      <c r="B15" s="13">
        <v>8</v>
      </c>
      <c r="C15" s="14" t="s">
        <v>20</v>
      </c>
      <c r="D15" s="25">
        <v>14</v>
      </c>
      <c r="E15" s="32">
        <v>24.9</v>
      </c>
      <c r="F15" s="35">
        <v>19.25</v>
      </c>
      <c r="G15" s="32">
        <v>26.8</v>
      </c>
      <c r="H15" s="21">
        <v>36</v>
      </c>
      <c r="I15" s="38">
        <v>29.75</v>
      </c>
      <c r="J15" s="21">
        <v>28.5</v>
      </c>
      <c r="K15" s="21">
        <v>29.5</v>
      </c>
      <c r="L15" s="25">
        <v>11.75</v>
      </c>
      <c r="M15" s="25">
        <v>19.5</v>
      </c>
      <c r="N15" s="21">
        <v>15</v>
      </c>
      <c r="O15" s="25"/>
      <c r="P15" s="25"/>
      <c r="Q15" s="25">
        <v>13</v>
      </c>
      <c r="R15" s="25"/>
      <c r="S15" s="25">
        <v>14.5</v>
      </c>
      <c r="T15" s="25"/>
      <c r="U15" s="32">
        <v>32</v>
      </c>
      <c r="V15" s="22">
        <v>15</v>
      </c>
      <c r="W15" s="25">
        <v>28.35</v>
      </c>
      <c r="X15" s="21">
        <v>28.6</v>
      </c>
      <c r="Y15" s="21">
        <v>28.85</v>
      </c>
      <c r="Z15" s="21">
        <v>29.1</v>
      </c>
      <c r="AA15" s="35">
        <v>13.55</v>
      </c>
      <c r="AB15" s="38">
        <v>27</v>
      </c>
      <c r="AC15" s="21">
        <v>27</v>
      </c>
      <c r="AD15" s="21">
        <v>25.92</v>
      </c>
      <c r="AE15" s="21">
        <v>28.35</v>
      </c>
      <c r="AF15" s="21"/>
      <c r="AG15" s="21"/>
      <c r="AH15" s="55"/>
      <c r="AI15" s="35">
        <v>16</v>
      </c>
      <c r="AJ15" s="35">
        <v>10</v>
      </c>
      <c r="AK15" s="35">
        <v>27.3</v>
      </c>
      <c r="AL15" s="67">
        <v>14.75</v>
      </c>
      <c r="AM15" s="68">
        <v>18.9</v>
      </c>
      <c r="AN15" s="69">
        <v>15.85</v>
      </c>
      <c r="AO15" s="69">
        <v>14</v>
      </c>
      <c r="AP15" s="68">
        <v>15.65</v>
      </c>
      <c r="AQ15" s="68">
        <v>15.65</v>
      </c>
      <c r="AR15" s="70">
        <v>15.65</v>
      </c>
      <c r="AS15" s="35">
        <v>32</v>
      </c>
    </row>
    <row r="16" spans="1:45" s="15" customFormat="1" ht="16.5">
      <c r="A16" s="12"/>
      <c r="B16" s="13">
        <v>9</v>
      </c>
      <c r="C16" s="14" t="s">
        <v>21</v>
      </c>
      <c r="D16" s="25">
        <v>15</v>
      </c>
      <c r="E16" s="32">
        <v>27.15</v>
      </c>
      <c r="F16" s="35"/>
      <c r="G16" s="32">
        <v>27</v>
      </c>
      <c r="H16" s="21"/>
      <c r="I16" s="38"/>
      <c r="J16" s="21">
        <v>29</v>
      </c>
      <c r="K16" s="21">
        <v>28.1</v>
      </c>
      <c r="L16" s="25">
        <v>15.75</v>
      </c>
      <c r="M16" s="25"/>
      <c r="N16" s="21">
        <v>15</v>
      </c>
      <c r="O16" s="25"/>
      <c r="P16" s="25"/>
      <c r="Q16" s="25"/>
      <c r="R16" s="25">
        <v>16.1</v>
      </c>
      <c r="S16" s="25">
        <v>14.5</v>
      </c>
      <c r="T16" s="25"/>
      <c r="U16" s="32">
        <v>32</v>
      </c>
      <c r="V16" s="22">
        <v>15</v>
      </c>
      <c r="W16" s="25"/>
      <c r="X16" s="21">
        <v>29</v>
      </c>
      <c r="Y16" s="21"/>
      <c r="Z16" s="21">
        <v>29.75</v>
      </c>
      <c r="AA16" s="35">
        <v>13.55</v>
      </c>
      <c r="AB16" s="38">
        <v>27.81</v>
      </c>
      <c r="AC16" s="21">
        <v>27.81</v>
      </c>
      <c r="AD16" s="21"/>
      <c r="AE16" s="21"/>
      <c r="AF16" s="21"/>
      <c r="AG16" s="21"/>
      <c r="AH16" s="55"/>
      <c r="AI16" s="35"/>
      <c r="AJ16" s="35">
        <v>10</v>
      </c>
      <c r="AK16" s="35"/>
      <c r="AL16" s="67">
        <v>14.75</v>
      </c>
      <c r="AM16" s="68">
        <v>19.5</v>
      </c>
      <c r="AN16" s="69">
        <v>16</v>
      </c>
      <c r="AO16" s="69">
        <v>14</v>
      </c>
      <c r="AP16" s="68">
        <v>16.15</v>
      </c>
      <c r="AQ16" s="68">
        <v>16.15</v>
      </c>
      <c r="AR16" s="70">
        <v>16.15</v>
      </c>
      <c r="AS16" s="35">
        <v>35</v>
      </c>
    </row>
    <row r="17" spans="1:45" s="15" customFormat="1" ht="16.5">
      <c r="A17" s="12"/>
      <c r="B17" s="13">
        <v>10</v>
      </c>
      <c r="C17" s="14" t="s">
        <v>22</v>
      </c>
      <c r="D17" s="25"/>
      <c r="E17" s="32"/>
      <c r="F17" s="35"/>
      <c r="G17" s="32"/>
      <c r="H17" s="21"/>
      <c r="I17" s="38"/>
      <c r="J17" s="21"/>
      <c r="K17" s="21"/>
      <c r="L17" s="25"/>
      <c r="M17" s="25"/>
      <c r="N17" s="21"/>
      <c r="O17" s="25"/>
      <c r="P17" s="25"/>
      <c r="Q17" s="25"/>
      <c r="R17" s="25"/>
      <c r="S17" s="25">
        <v>23</v>
      </c>
      <c r="T17" s="25"/>
      <c r="U17" s="32">
        <v>38.25</v>
      </c>
      <c r="V17" s="22">
        <v>18.25</v>
      </c>
      <c r="W17" s="25"/>
      <c r="X17" s="21"/>
      <c r="Y17" s="21"/>
      <c r="Z17" s="21"/>
      <c r="AA17" s="35">
        <v>13.89</v>
      </c>
      <c r="AB17" s="38"/>
      <c r="AC17" s="21"/>
      <c r="AD17" s="21"/>
      <c r="AE17" s="21"/>
      <c r="AF17" s="21"/>
      <c r="AG17" s="21"/>
      <c r="AH17" s="55"/>
      <c r="AI17" s="35"/>
      <c r="AJ17" s="35"/>
      <c r="AK17" s="35"/>
      <c r="AL17" s="67"/>
      <c r="AM17" s="68"/>
      <c r="AN17" s="69"/>
      <c r="AO17" s="69"/>
      <c r="AP17" s="68"/>
      <c r="AQ17" s="68"/>
      <c r="AR17" s="70"/>
      <c r="AS17" s="35"/>
    </row>
    <row r="18" spans="1:45" s="15" customFormat="1" ht="16.5">
      <c r="A18" s="12"/>
      <c r="B18" s="13">
        <v>11</v>
      </c>
      <c r="C18" s="14" t="s">
        <v>23</v>
      </c>
      <c r="D18" s="25">
        <v>30</v>
      </c>
      <c r="E18" s="32">
        <v>32.3</v>
      </c>
      <c r="F18" s="35">
        <v>17.5</v>
      </c>
      <c r="G18" s="32"/>
      <c r="H18" s="21">
        <v>36</v>
      </c>
      <c r="I18" s="38">
        <v>29.75</v>
      </c>
      <c r="J18" s="21">
        <v>29.7</v>
      </c>
      <c r="K18" s="21">
        <v>31.6</v>
      </c>
      <c r="L18" s="25">
        <v>17.75</v>
      </c>
      <c r="M18" s="25">
        <v>21</v>
      </c>
      <c r="N18" s="21">
        <v>21</v>
      </c>
      <c r="O18" s="25">
        <v>14.15</v>
      </c>
      <c r="P18" s="25"/>
      <c r="Q18" s="25">
        <v>16</v>
      </c>
      <c r="R18" s="25"/>
      <c r="S18" s="25">
        <v>18</v>
      </c>
      <c r="T18" s="25"/>
      <c r="U18" s="32">
        <v>36</v>
      </c>
      <c r="V18" s="22">
        <v>16.5</v>
      </c>
      <c r="W18" s="25">
        <v>31.5</v>
      </c>
      <c r="X18" s="21">
        <v>31.75</v>
      </c>
      <c r="Y18" s="21">
        <v>32</v>
      </c>
      <c r="Z18" s="21">
        <v>32.25</v>
      </c>
      <c r="AA18" s="35">
        <v>12.77</v>
      </c>
      <c r="AB18" s="38">
        <v>29.43</v>
      </c>
      <c r="AC18" s="21">
        <v>29.43</v>
      </c>
      <c r="AD18" s="21">
        <v>27</v>
      </c>
      <c r="AE18" s="21">
        <v>29.16</v>
      </c>
      <c r="AF18" s="21"/>
      <c r="AG18" s="21"/>
      <c r="AH18" s="55"/>
      <c r="AI18" s="35">
        <v>17</v>
      </c>
      <c r="AJ18" s="35">
        <v>12</v>
      </c>
      <c r="AK18" s="35">
        <v>28.55</v>
      </c>
      <c r="AL18" s="67">
        <v>15.35</v>
      </c>
      <c r="AM18" s="68">
        <v>20.85</v>
      </c>
      <c r="AN18" s="69">
        <v>16.5</v>
      </c>
      <c r="AO18" s="69">
        <v>15.85</v>
      </c>
      <c r="AP18" s="68">
        <v>16.15</v>
      </c>
      <c r="AQ18" s="68">
        <v>16.15</v>
      </c>
      <c r="AR18" s="70">
        <v>16.15</v>
      </c>
      <c r="AS18" s="35">
        <v>35</v>
      </c>
    </row>
    <row r="19" spans="1:45" s="15" customFormat="1" ht="16.5">
      <c r="A19" s="12"/>
      <c r="B19" s="13">
        <v>12</v>
      </c>
      <c r="C19" s="14" t="s">
        <v>24</v>
      </c>
      <c r="D19" s="25"/>
      <c r="E19" s="32"/>
      <c r="F19" s="35"/>
      <c r="G19" s="32"/>
      <c r="H19" s="21"/>
      <c r="I19" s="38"/>
      <c r="J19" s="21"/>
      <c r="K19" s="21"/>
      <c r="L19" s="25"/>
      <c r="M19" s="25">
        <v>19.5</v>
      </c>
      <c r="N19" s="21"/>
      <c r="O19" s="25"/>
      <c r="P19" s="25"/>
      <c r="Q19" s="25">
        <v>17</v>
      </c>
      <c r="R19" s="25"/>
      <c r="S19" s="25">
        <v>23</v>
      </c>
      <c r="T19" s="25"/>
      <c r="U19" s="32"/>
      <c r="V19" s="22"/>
      <c r="W19" s="25"/>
      <c r="X19" s="21"/>
      <c r="Y19" s="21"/>
      <c r="Z19" s="21"/>
      <c r="AA19" s="35">
        <v>12.77</v>
      </c>
      <c r="AB19" s="38"/>
      <c r="AC19" s="21"/>
      <c r="AD19" s="21"/>
      <c r="AE19" s="21"/>
      <c r="AF19" s="21"/>
      <c r="AG19" s="21"/>
      <c r="AH19" s="55"/>
      <c r="AI19" s="35"/>
      <c r="AJ19" s="35"/>
      <c r="AK19" s="35"/>
      <c r="AL19" s="67">
        <v>17</v>
      </c>
      <c r="AM19" s="68">
        <v>19.5</v>
      </c>
      <c r="AN19" s="69"/>
      <c r="AO19" s="69">
        <v>17.5</v>
      </c>
      <c r="AP19" s="68">
        <v>16.15</v>
      </c>
      <c r="AQ19" s="68">
        <v>16.15</v>
      </c>
      <c r="AR19" s="70">
        <v>16.15</v>
      </c>
      <c r="AS19" s="35"/>
    </row>
    <row r="20" spans="1:45" s="15" customFormat="1" ht="16.5">
      <c r="A20" s="12"/>
      <c r="B20" s="13">
        <v>13</v>
      </c>
      <c r="C20" s="14" t="s">
        <v>25</v>
      </c>
      <c r="D20" s="25">
        <v>13</v>
      </c>
      <c r="E20" s="32">
        <v>31.4</v>
      </c>
      <c r="F20" s="35">
        <v>17.5</v>
      </c>
      <c r="G20" s="32">
        <v>27.7</v>
      </c>
      <c r="H20" s="21">
        <v>40</v>
      </c>
      <c r="I20" s="38">
        <v>39</v>
      </c>
      <c r="J20" s="21">
        <v>32</v>
      </c>
      <c r="K20" s="21">
        <v>33.5</v>
      </c>
      <c r="L20" s="25">
        <v>11.75</v>
      </c>
      <c r="M20" s="25">
        <v>18</v>
      </c>
      <c r="N20" s="21"/>
      <c r="O20" s="25">
        <v>15.25</v>
      </c>
      <c r="P20" s="25">
        <v>20</v>
      </c>
      <c r="Q20" s="25">
        <v>12.55</v>
      </c>
      <c r="R20" s="25">
        <v>16</v>
      </c>
      <c r="S20" s="25">
        <v>12.5</v>
      </c>
      <c r="T20" s="25">
        <v>16</v>
      </c>
      <c r="U20" s="32">
        <v>34.5</v>
      </c>
      <c r="V20" s="22">
        <v>15.75</v>
      </c>
      <c r="W20" s="25">
        <v>29.1</v>
      </c>
      <c r="X20" s="21">
        <v>29.35</v>
      </c>
      <c r="Y20" s="21">
        <v>29.6</v>
      </c>
      <c r="Z20" s="21">
        <v>29.85</v>
      </c>
      <c r="AA20" s="35">
        <v>12.77</v>
      </c>
      <c r="AB20" s="38">
        <v>27.81</v>
      </c>
      <c r="AC20" s="21">
        <v>27.81</v>
      </c>
      <c r="AD20" s="21"/>
      <c r="AE20" s="21"/>
      <c r="AF20" s="21"/>
      <c r="AG20" s="21"/>
      <c r="AH20" s="55"/>
      <c r="AI20" s="35">
        <v>16</v>
      </c>
      <c r="AJ20" s="35">
        <v>12</v>
      </c>
      <c r="AK20" s="35">
        <v>27.5</v>
      </c>
      <c r="AL20" s="67">
        <v>14.5</v>
      </c>
      <c r="AM20" s="68">
        <v>19.65</v>
      </c>
      <c r="AN20" s="69">
        <v>16</v>
      </c>
      <c r="AO20" s="69">
        <v>15.5</v>
      </c>
      <c r="AP20" s="68">
        <v>15.65</v>
      </c>
      <c r="AQ20" s="68">
        <v>15.65</v>
      </c>
      <c r="AR20" s="70">
        <v>15.65</v>
      </c>
      <c r="AS20" s="35">
        <v>37</v>
      </c>
    </row>
    <row r="21" spans="1:45" s="15" customFormat="1" ht="16.5">
      <c r="A21" s="12"/>
      <c r="B21" s="13">
        <v>14</v>
      </c>
      <c r="C21" s="14" t="s">
        <v>26</v>
      </c>
      <c r="D21" s="25">
        <v>12</v>
      </c>
      <c r="E21" s="32">
        <v>24.32</v>
      </c>
      <c r="F21" s="35">
        <v>15.6</v>
      </c>
      <c r="G21" s="32"/>
      <c r="H21" s="21">
        <v>28.5</v>
      </c>
      <c r="I21" s="38">
        <v>19.5</v>
      </c>
      <c r="J21" s="21">
        <v>23.5</v>
      </c>
      <c r="K21" s="21">
        <v>20.5</v>
      </c>
      <c r="L21" s="25">
        <v>6.25</v>
      </c>
      <c r="M21" s="25"/>
      <c r="N21" s="21"/>
      <c r="O21" s="25">
        <v>15.75</v>
      </c>
      <c r="P21" s="25"/>
      <c r="Q21" s="25"/>
      <c r="R21" s="25"/>
      <c r="S21" s="25">
        <v>10.5</v>
      </c>
      <c r="T21" s="25"/>
      <c r="U21" s="32"/>
      <c r="V21" s="22"/>
      <c r="W21" s="25">
        <v>25.9</v>
      </c>
      <c r="X21" s="21">
        <v>26.15</v>
      </c>
      <c r="Y21" s="21">
        <v>26.4</v>
      </c>
      <c r="Z21" s="21">
        <v>26.65</v>
      </c>
      <c r="AA21" s="35">
        <v>15.15</v>
      </c>
      <c r="AB21" s="38"/>
      <c r="AC21" s="21"/>
      <c r="AD21" s="21"/>
      <c r="AE21" s="21"/>
      <c r="AF21" s="21"/>
      <c r="AG21" s="21"/>
      <c r="AH21" s="55"/>
      <c r="AI21" s="35"/>
      <c r="AJ21" s="35">
        <v>12</v>
      </c>
      <c r="AK21" s="35"/>
      <c r="AL21" s="67">
        <v>18</v>
      </c>
      <c r="AM21" s="68"/>
      <c r="AN21" s="69"/>
      <c r="AO21" s="69"/>
      <c r="AP21" s="68">
        <v>17.6</v>
      </c>
      <c r="AQ21" s="68">
        <v>17.6</v>
      </c>
      <c r="AR21" s="70">
        <v>17.6</v>
      </c>
      <c r="AS21" s="35"/>
    </row>
    <row r="22" spans="1:45" s="15" customFormat="1" ht="16.5">
      <c r="A22" s="12"/>
      <c r="B22" s="13">
        <v>15</v>
      </c>
      <c r="C22" s="14" t="s">
        <v>27</v>
      </c>
      <c r="D22" s="25">
        <v>30</v>
      </c>
      <c r="E22" s="32"/>
      <c r="F22" s="35"/>
      <c r="G22" s="32"/>
      <c r="H22" s="21">
        <v>25.25</v>
      </c>
      <c r="I22" s="38">
        <v>23.45</v>
      </c>
      <c r="J22" s="21"/>
      <c r="K22" s="21"/>
      <c r="L22" s="25">
        <v>6.25</v>
      </c>
      <c r="M22" s="25">
        <v>18.5</v>
      </c>
      <c r="N22" s="21">
        <v>21</v>
      </c>
      <c r="O22" s="25">
        <v>15.25</v>
      </c>
      <c r="P22" s="25"/>
      <c r="Q22" s="25">
        <v>14</v>
      </c>
      <c r="R22" s="25"/>
      <c r="S22" s="25">
        <v>18</v>
      </c>
      <c r="T22" s="25"/>
      <c r="U22" s="32">
        <v>32.5</v>
      </c>
      <c r="V22" s="22">
        <v>15.75</v>
      </c>
      <c r="W22" s="25"/>
      <c r="X22" s="21"/>
      <c r="Y22" s="21"/>
      <c r="Z22" s="21"/>
      <c r="AA22" s="35">
        <v>12.77</v>
      </c>
      <c r="AB22" s="38"/>
      <c r="AC22" s="21"/>
      <c r="AD22" s="21"/>
      <c r="AE22" s="21"/>
      <c r="AF22" s="21"/>
      <c r="AG22" s="21"/>
      <c r="AH22" s="55"/>
      <c r="AI22" s="35"/>
      <c r="AJ22" s="35">
        <v>12</v>
      </c>
      <c r="AK22" s="35"/>
      <c r="AL22" s="67">
        <v>16.5</v>
      </c>
      <c r="AM22" s="68"/>
      <c r="AN22" s="69">
        <v>16.75</v>
      </c>
      <c r="AO22" s="69">
        <v>16.75</v>
      </c>
      <c r="AP22" s="68">
        <v>16.15</v>
      </c>
      <c r="AQ22" s="68">
        <v>16.15</v>
      </c>
      <c r="AR22" s="70">
        <v>16.15</v>
      </c>
      <c r="AS22" s="35"/>
    </row>
    <row r="23" spans="1:45" s="15" customFormat="1" ht="16.5">
      <c r="A23" s="12"/>
      <c r="B23" s="13">
        <v>16</v>
      </c>
      <c r="C23" s="14" t="s">
        <v>28</v>
      </c>
      <c r="D23" s="25"/>
      <c r="E23" s="32"/>
      <c r="F23" s="35"/>
      <c r="G23" s="32"/>
      <c r="H23" s="21">
        <v>28.5</v>
      </c>
      <c r="I23" s="38">
        <v>19.5</v>
      </c>
      <c r="J23" s="21">
        <v>18.5</v>
      </c>
      <c r="K23" s="21">
        <v>20.5</v>
      </c>
      <c r="L23" s="25"/>
      <c r="M23" s="25"/>
      <c r="N23" s="21"/>
      <c r="O23" s="25"/>
      <c r="P23" s="25"/>
      <c r="Q23" s="25"/>
      <c r="R23" s="25"/>
      <c r="S23" s="25"/>
      <c r="T23" s="25"/>
      <c r="U23" s="32"/>
      <c r="V23" s="22"/>
      <c r="W23" s="25"/>
      <c r="X23" s="21"/>
      <c r="Y23" s="21"/>
      <c r="Z23" s="21"/>
      <c r="AA23" s="35"/>
      <c r="AB23" s="38"/>
      <c r="AC23" s="21"/>
      <c r="AD23" s="21"/>
      <c r="AE23" s="21"/>
      <c r="AF23" s="21"/>
      <c r="AG23" s="21"/>
      <c r="AH23" s="55"/>
      <c r="AI23" s="35"/>
      <c r="AJ23" s="35">
        <v>10</v>
      </c>
      <c r="AK23" s="35"/>
      <c r="AL23" s="67"/>
      <c r="AM23" s="68">
        <v>18.5</v>
      </c>
      <c r="AN23" s="69"/>
      <c r="AO23" s="69"/>
      <c r="AP23" s="68"/>
      <c r="AQ23" s="68"/>
      <c r="AR23" s="70"/>
      <c r="AS23" s="35"/>
    </row>
    <row r="24" spans="1:45" s="15" customFormat="1" ht="16.5">
      <c r="A24" s="12"/>
      <c r="B24" s="13">
        <v>17</v>
      </c>
      <c r="C24" s="14" t="s">
        <v>29</v>
      </c>
      <c r="D24" s="25"/>
      <c r="E24" s="32"/>
      <c r="F24" s="35"/>
      <c r="G24" s="32"/>
      <c r="H24" s="21"/>
      <c r="I24" s="38"/>
      <c r="J24" s="21"/>
      <c r="K24" s="21"/>
      <c r="L24" s="25"/>
      <c r="M24" s="25"/>
      <c r="N24" s="21"/>
      <c r="O24" s="25"/>
      <c r="P24" s="25"/>
      <c r="Q24" s="25"/>
      <c r="R24" s="25"/>
      <c r="S24" s="25"/>
      <c r="T24" s="25"/>
      <c r="U24" s="32"/>
      <c r="V24" s="22"/>
      <c r="W24" s="25"/>
      <c r="X24" s="21"/>
      <c r="Y24" s="21"/>
      <c r="Z24" s="21"/>
      <c r="AA24" s="35"/>
      <c r="AB24" s="38"/>
      <c r="AC24" s="21"/>
      <c r="AD24" s="21"/>
      <c r="AE24" s="21"/>
      <c r="AF24" s="21">
        <v>6.99</v>
      </c>
      <c r="AG24" s="21"/>
      <c r="AH24" s="55"/>
      <c r="AI24" s="35"/>
      <c r="AJ24" s="35"/>
      <c r="AK24" s="35"/>
      <c r="AL24" s="67"/>
      <c r="AM24" s="68"/>
      <c r="AN24" s="69"/>
      <c r="AO24" s="69"/>
      <c r="AP24" s="68"/>
      <c r="AQ24" s="68"/>
      <c r="AR24" s="70"/>
      <c r="AS24" s="35"/>
    </row>
    <row r="25" spans="1:45" s="15" customFormat="1" ht="16.5">
      <c r="A25" s="12"/>
      <c r="B25" s="13">
        <v>18</v>
      </c>
      <c r="C25" s="14" t="s">
        <v>30</v>
      </c>
      <c r="D25" s="25"/>
      <c r="E25" s="32"/>
      <c r="F25" s="35"/>
      <c r="G25" s="32"/>
      <c r="H25" s="21">
        <v>25.25</v>
      </c>
      <c r="I25" s="38">
        <v>23.45</v>
      </c>
      <c r="J25" s="21"/>
      <c r="K25" s="21"/>
      <c r="L25" s="25">
        <v>6.25</v>
      </c>
      <c r="M25" s="25"/>
      <c r="N25" s="21"/>
      <c r="O25" s="25">
        <v>15.5</v>
      </c>
      <c r="P25" s="25"/>
      <c r="Q25" s="25">
        <v>16.5</v>
      </c>
      <c r="R25" s="25">
        <v>15.95</v>
      </c>
      <c r="S25" s="25">
        <v>26</v>
      </c>
      <c r="T25" s="25"/>
      <c r="U25" s="32">
        <v>33.5</v>
      </c>
      <c r="V25" s="22">
        <v>16.25</v>
      </c>
      <c r="W25" s="25"/>
      <c r="X25" s="21"/>
      <c r="Y25" s="21"/>
      <c r="Z25" s="21"/>
      <c r="AA25" s="35">
        <v>12.77</v>
      </c>
      <c r="AB25" s="38"/>
      <c r="AC25" s="21"/>
      <c r="AD25" s="21"/>
      <c r="AE25" s="21"/>
      <c r="AF25" s="21"/>
      <c r="AG25" s="21"/>
      <c r="AH25" s="55"/>
      <c r="AI25" s="35"/>
      <c r="AJ25" s="35"/>
      <c r="AK25" s="35"/>
      <c r="AL25" s="67">
        <v>16.5</v>
      </c>
      <c r="AM25" s="68"/>
      <c r="AN25" s="69">
        <v>16.75</v>
      </c>
      <c r="AO25" s="69">
        <v>16.75</v>
      </c>
      <c r="AP25" s="68">
        <v>16.15</v>
      </c>
      <c r="AQ25" s="68">
        <v>16.15</v>
      </c>
      <c r="AR25" s="70">
        <v>16.15</v>
      </c>
      <c r="AS25" s="35"/>
    </row>
    <row r="26" spans="1:45" s="15" customFormat="1" ht="16.5">
      <c r="A26" s="12"/>
      <c r="B26" s="13">
        <v>19</v>
      </c>
      <c r="C26" s="14" t="s">
        <v>31</v>
      </c>
      <c r="D26" s="25"/>
      <c r="E26" s="32"/>
      <c r="F26" s="35"/>
      <c r="G26" s="32"/>
      <c r="H26" s="21">
        <v>28.5</v>
      </c>
      <c r="I26" s="38">
        <v>19.5</v>
      </c>
      <c r="J26" s="21">
        <v>18.5</v>
      </c>
      <c r="K26" s="21">
        <v>20.5</v>
      </c>
      <c r="L26" s="25"/>
      <c r="M26" s="25"/>
      <c r="N26" s="21"/>
      <c r="O26" s="25"/>
      <c r="P26" s="25"/>
      <c r="Q26" s="25"/>
      <c r="R26" s="25"/>
      <c r="S26" s="25"/>
      <c r="T26" s="25"/>
      <c r="U26" s="32"/>
      <c r="V26" s="22"/>
      <c r="W26" s="25"/>
      <c r="X26" s="21"/>
      <c r="Y26" s="21"/>
      <c r="Z26" s="21"/>
      <c r="AA26" s="35"/>
      <c r="AB26" s="38"/>
      <c r="AC26" s="21"/>
      <c r="AD26" s="21"/>
      <c r="AE26" s="21"/>
      <c r="AF26" s="21"/>
      <c r="AG26" s="21"/>
      <c r="AH26" s="55"/>
      <c r="AI26" s="35"/>
      <c r="AJ26" s="35"/>
      <c r="AK26" s="35"/>
      <c r="AL26" s="67"/>
      <c r="AM26" s="68">
        <v>18.5</v>
      </c>
      <c r="AN26" s="69"/>
      <c r="AO26" s="69"/>
      <c r="AP26" s="68"/>
      <c r="AQ26" s="68"/>
      <c r="AR26" s="70"/>
      <c r="AS26" s="35"/>
    </row>
    <row r="27" spans="1:45" s="15" customFormat="1" ht="16.5">
      <c r="A27" s="12"/>
      <c r="B27" s="13">
        <v>20</v>
      </c>
      <c r="C27" s="14" t="s">
        <v>32</v>
      </c>
      <c r="D27" s="25">
        <v>14</v>
      </c>
      <c r="E27" s="32">
        <v>31.25</v>
      </c>
      <c r="F27" s="35">
        <v>17.5</v>
      </c>
      <c r="G27" s="32">
        <v>27.7</v>
      </c>
      <c r="H27" s="21">
        <v>42</v>
      </c>
      <c r="I27" s="38">
        <v>39</v>
      </c>
      <c r="J27" s="21">
        <v>36</v>
      </c>
      <c r="K27" s="21">
        <v>35</v>
      </c>
      <c r="L27" s="25">
        <v>13.25</v>
      </c>
      <c r="M27" s="25">
        <v>21</v>
      </c>
      <c r="N27" s="21">
        <v>19</v>
      </c>
      <c r="O27" s="25">
        <v>29.2</v>
      </c>
      <c r="P27" s="25">
        <v>22</v>
      </c>
      <c r="Q27" s="25">
        <v>22</v>
      </c>
      <c r="R27" s="25">
        <v>17.75</v>
      </c>
      <c r="S27" s="25">
        <v>15.5</v>
      </c>
      <c r="T27" s="25"/>
      <c r="U27" s="32">
        <v>41.5</v>
      </c>
      <c r="V27" s="22">
        <v>18.75</v>
      </c>
      <c r="W27" s="25">
        <v>29.1</v>
      </c>
      <c r="X27" s="21">
        <v>29.35</v>
      </c>
      <c r="Y27" s="21">
        <v>29.6</v>
      </c>
      <c r="Z27" s="21">
        <v>29.85</v>
      </c>
      <c r="AA27" s="35">
        <v>17.39</v>
      </c>
      <c r="AB27" s="38"/>
      <c r="AC27" s="21"/>
      <c r="AD27" s="21"/>
      <c r="AE27" s="21"/>
      <c r="AF27" s="21"/>
      <c r="AG27" s="21"/>
      <c r="AH27" s="55"/>
      <c r="AI27" s="35">
        <v>16</v>
      </c>
      <c r="AJ27" s="35">
        <v>15</v>
      </c>
      <c r="AK27" s="35"/>
      <c r="AL27" s="67">
        <v>21</v>
      </c>
      <c r="AM27" s="68">
        <v>22</v>
      </c>
      <c r="AN27" s="69">
        <v>22</v>
      </c>
      <c r="AO27" s="69">
        <v>18.5</v>
      </c>
      <c r="AP27" s="68">
        <v>15.65</v>
      </c>
      <c r="AQ27" s="68">
        <v>15.65</v>
      </c>
      <c r="AR27" s="70">
        <v>15.65</v>
      </c>
      <c r="AS27" s="35">
        <v>35</v>
      </c>
    </row>
    <row r="28" spans="1:45" s="15" customFormat="1" ht="16.5">
      <c r="A28" s="12"/>
      <c r="B28" s="13">
        <v>21</v>
      </c>
      <c r="C28" s="14" t="s">
        <v>33</v>
      </c>
      <c r="D28" s="25">
        <v>20</v>
      </c>
      <c r="E28" s="32">
        <v>31.25</v>
      </c>
      <c r="F28" s="35">
        <v>12</v>
      </c>
      <c r="G28" s="32">
        <v>27.7</v>
      </c>
      <c r="H28" s="21">
        <v>42</v>
      </c>
      <c r="I28" s="38">
        <v>39</v>
      </c>
      <c r="J28" s="21">
        <v>36</v>
      </c>
      <c r="K28" s="21">
        <v>35</v>
      </c>
      <c r="L28" s="25">
        <v>13.25</v>
      </c>
      <c r="M28" s="25">
        <v>20</v>
      </c>
      <c r="N28" s="21">
        <v>18</v>
      </c>
      <c r="O28" s="25">
        <v>25</v>
      </c>
      <c r="P28" s="25">
        <v>14</v>
      </c>
      <c r="Q28" s="25">
        <v>20.5</v>
      </c>
      <c r="R28" s="25">
        <v>17.75</v>
      </c>
      <c r="S28" s="25">
        <v>16</v>
      </c>
      <c r="T28" s="25">
        <v>16</v>
      </c>
      <c r="U28" s="32">
        <v>39.5</v>
      </c>
      <c r="V28" s="22">
        <v>18.25</v>
      </c>
      <c r="W28" s="25">
        <v>29.6</v>
      </c>
      <c r="X28" s="21">
        <v>29.85</v>
      </c>
      <c r="Y28" s="21"/>
      <c r="Z28" s="21"/>
      <c r="AA28" s="35">
        <v>17.39</v>
      </c>
      <c r="AB28" s="38"/>
      <c r="AC28" s="21"/>
      <c r="AD28" s="21"/>
      <c r="AE28" s="21"/>
      <c r="AF28" s="21"/>
      <c r="AG28" s="21"/>
      <c r="AH28" s="55"/>
      <c r="AI28" s="35">
        <v>16</v>
      </c>
      <c r="AJ28" s="35">
        <v>12</v>
      </c>
      <c r="AK28" s="35"/>
      <c r="AL28" s="67">
        <v>20</v>
      </c>
      <c r="AM28" s="68">
        <v>21</v>
      </c>
      <c r="AN28" s="69">
        <v>21.5</v>
      </c>
      <c r="AO28" s="69">
        <v>18</v>
      </c>
      <c r="AP28" s="68">
        <v>15.65</v>
      </c>
      <c r="AQ28" s="68">
        <v>15.65</v>
      </c>
      <c r="AR28" s="70">
        <v>15.65</v>
      </c>
      <c r="AS28" s="35"/>
    </row>
    <row r="29" spans="1:45" s="15" customFormat="1" ht="16.5">
      <c r="A29" s="12"/>
      <c r="B29" s="13">
        <v>22</v>
      </c>
      <c r="C29" s="14" t="s">
        <v>34</v>
      </c>
      <c r="D29" s="25"/>
      <c r="E29" s="32">
        <v>34.5</v>
      </c>
      <c r="F29" s="35"/>
      <c r="G29" s="32"/>
      <c r="H29" s="21"/>
      <c r="I29" s="39">
        <v>31.75</v>
      </c>
      <c r="J29" s="23">
        <v>31.7</v>
      </c>
      <c r="K29" s="23"/>
      <c r="L29" s="25">
        <v>19.25</v>
      </c>
      <c r="M29" s="25">
        <v>26</v>
      </c>
      <c r="N29" s="23"/>
      <c r="O29" s="25">
        <v>14.15</v>
      </c>
      <c r="P29" s="25"/>
      <c r="Q29" s="25">
        <v>16.55</v>
      </c>
      <c r="R29" s="25"/>
      <c r="S29" s="25">
        <v>26</v>
      </c>
      <c r="T29" s="25"/>
      <c r="U29" s="32">
        <v>34.5</v>
      </c>
      <c r="V29" s="24">
        <v>16.25</v>
      </c>
      <c r="W29" s="25"/>
      <c r="X29" s="23"/>
      <c r="Y29" s="21"/>
      <c r="Z29" s="23"/>
      <c r="AA29" s="35">
        <v>12.77</v>
      </c>
      <c r="AB29" s="38"/>
      <c r="AC29" s="21"/>
      <c r="AD29" s="21"/>
      <c r="AE29" s="21"/>
      <c r="AF29" s="21"/>
      <c r="AG29" s="21"/>
      <c r="AH29" s="55"/>
      <c r="AI29" s="35"/>
      <c r="AJ29" s="35"/>
      <c r="AK29" s="35">
        <v>28.55</v>
      </c>
      <c r="AL29" s="67">
        <v>15.35</v>
      </c>
      <c r="AM29" s="71">
        <v>20.25</v>
      </c>
      <c r="AN29" s="72">
        <v>16.5</v>
      </c>
      <c r="AO29" s="72">
        <v>16.75</v>
      </c>
      <c r="AP29" s="68">
        <v>16.15</v>
      </c>
      <c r="AQ29" s="68">
        <v>16.15</v>
      </c>
      <c r="AR29" s="70">
        <v>16.15</v>
      </c>
      <c r="AS29" s="35"/>
    </row>
    <row r="30" spans="1:45" s="15" customFormat="1" ht="16.5">
      <c r="A30" s="12"/>
      <c r="B30" s="13">
        <v>23</v>
      </c>
      <c r="C30" s="14" t="s">
        <v>35</v>
      </c>
      <c r="D30" s="25"/>
      <c r="E30" s="32"/>
      <c r="F30" s="35"/>
      <c r="G30" s="32"/>
      <c r="H30" s="21"/>
      <c r="I30" s="38"/>
      <c r="J30" s="21"/>
      <c r="K30" s="21"/>
      <c r="L30" s="25"/>
      <c r="M30" s="25"/>
      <c r="N30" s="21"/>
      <c r="O30" s="25"/>
      <c r="P30" s="25"/>
      <c r="Q30" s="25"/>
      <c r="R30" s="25"/>
      <c r="S30" s="25"/>
      <c r="T30" s="25"/>
      <c r="U30" s="32"/>
      <c r="V30" s="22"/>
      <c r="W30" s="25"/>
      <c r="X30" s="21"/>
      <c r="Y30" s="21"/>
      <c r="Z30" s="21"/>
      <c r="AA30" s="35">
        <v>12.77</v>
      </c>
      <c r="AB30" s="38"/>
      <c r="AC30" s="21"/>
      <c r="AD30" s="21"/>
      <c r="AE30" s="21"/>
      <c r="AF30" s="21"/>
      <c r="AG30" s="21"/>
      <c r="AH30" s="55"/>
      <c r="AI30" s="35"/>
      <c r="AJ30" s="35"/>
      <c r="AK30" s="35"/>
      <c r="AL30" s="67">
        <v>17</v>
      </c>
      <c r="AM30" s="68">
        <v>20</v>
      </c>
      <c r="AN30" s="69"/>
      <c r="AO30" s="69">
        <v>17.5</v>
      </c>
      <c r="AP30" s="68">
        <v>16.15</v>
      </c>
      <c r="AQ30" s="68">
        <v>16.15</v>
      </c>
      <c r="AR30" s="70">
        <v>16.15</v>
      </c>
      <c r="AS30" s="35"/>
    </row>
    <row r="31" spans="1:45" s="15" customFormat="1" ht="16.5">
      <c r="A31" s="12"/>
      <c r="B31" s="13">
        <v>24</v>
      </c>
      <c r="C31" s="14" t="s">
        <v>36</v>
      </c>
      <c r="D31" s="25"/>
      <c r="E31" s="32">
        <v>26.12</v>
      </c>
      <c r="F31" s="35">
        <v>17.5</v>
      </c>
      <c r="G31" s="32"/>
      <c r="H31" s="21">
        <v>26</v>
      </c>
      <c r="I31" s="38">
        <v>23</v>
      </c>
      <c r="J31" s="21">
        <v>23.85</v>
      </c>
      <c r="K31" s="21">
        <v>26.5</v>
      </c>
      <c r="L31" s="25"/>
      <c r="M31" s="25"/>
      <c r="N31" s="21"/>
      <c r="O31" s="25"/>
      <c r="P31" s="25"/>
      <c r="Q31" s="25"/>
      <c r="R31" s="25"/>
      <c r="S31" s="25"/>
      <c r="T31" s="25"/>
      <c r="U31" s="32"/>
      <c r="V31" s="22"/>
      <c r="W31" s="25">
        <v>28.7</v>
      </c>
      <c r="X31" s="21">
        <v>28.95</v>
      </c>
      <c r="Y31" s="21">
        <v>29.2</v>
      </c>
      <c r="Z31" s="21">
        <v>29.45</v>
      </c>
      <c r="AA31" s="35"/>
      <c r="AB31" s="38"/>
      <c r="AC31" s="21"/>
      <c r="AD31" s="21"/>
      <c r="AE31" s="21"/>
      <c r="AF31" s="21"/>
      <c r="AG31" s="21"/>
      <c r="AH31" s="55"/>
      <c r="AI31" s="35"/>
      <c r="AJ31" s="35"/>
      <c r="AK31" s="35"/>
      <c r="AL31" s="67"/>
      <c r="AM31" s="68"/>
      <c r="AN31" s="69"/>
      <c r="AO31" s="69"/>
      <c r="AP31" s="68"/>
      <c r="AQ31" s="68"/>
      <c r="AR31" s="70"/>
      <c r="AS31" s="35">
        <v>43</v>
      </c>
    </row>
    <row r="32" spans="1:45" s="15" customFormat="1" ht="16.5">
      <c r="A32" s="12"/>
      <c r="B32" s="13">
        <v>25</v>
      </c>
      <c r="C32" s="14" t="s">
        <v>37</v>
      </c>
      <c r="D32" s="25"/>
      <c r="E32" s="32"/>
      <c r="F32" s="35"/>
      <c r="G32" s="32"/>
      <c r="H32" s="21"/>
      <c r="I32" s="38"/>
      <c r="J32" s="21"/>
      <c r="K32" s="21"/>
      <c r="L32" s="25">
        <v>10.75</v>
      </c>
      <c r="M32" s="25"/>
      <c r="N32" s="21"/>
      <c r="O32" s="25"/>
      <c r="P32" s="25"/>
      <c r="Q32" s="25"/>
      <c r="R32" s="25">
        <v>11.5</v>
      </c>
      <c r="S32" s="25"/>
      <c r="T32" s="25"/>
      <c r="U32" s="32"/>
      <c r="V32" s="22"/>
      <c r="W32" s="25"/>
      <c r="X32" s="21"/>
      <c r="Y32" s="21"/>
      <c r="Z32" s="21"/>
      <c r="AA32" s="35">
        <v>15.15</v>
      </c>
      <c r="AB32" s="38"/>
      <c r="AC32" s="21"/>
      <c r="AD32" s="21"/>
      <c r="AE32" s="21"/>
      <c r="AF32" s="21"/>
      <c r="AG32" s="21"/>
      <c r="AH32" s="55"/>
      <c r="AI32" s="35"/>
      <c r="AJ32" s="35"/>
      <c r="AK32" s="35"/>
      <c r="AL32" s="67">
        <v>16</v>
      </c>
      <c r="AM32" s="68"/>
      <c r="AN32" s="69"/>
      <c r="AO32" s="69"/>
      <c r="AP32" s="68"/>
      <c r="AQ32" s="68"/>
      <c r="AR32" s="70"/>
      <c r="AS32" s="35"/>
    </row>
    <row r="33" spans="1:45" s="15" customFormat="1" ht="16.5">
      <c r="A33" s="12"/>
      <c r="B33" s="13">
        <v>26</v>
      </c>
      <c r="C33" s="14" t="s">
        <v>38</v>
      </c>
      <c r="D33" s="25">
        <v>9</v>
      </c>
      <c r="E33" s="32"/>
      <c r="F33" s="35">
        <v>10</v>
      </c>
      <c r="G33" s="32">
        <v>21.65</v>
      </c>
      <c r="H33" s="21">
        <v>23</v>
      </c>
      <c r="I33" s="38">
        <v>19</v>
      </c>
      <c r="J33" s="21">
        <v>20</v>
      </c>
      <c r="K33" s="21">
        <v>21</v>
      </c>
      <c r="L33" s="25">
        <v>9.25</v>
      </c>
      <c r="M33" s="25"/>
      <c r="N33" s="21"/>
      <c r="O33" s="25">
        <v>8.5</v>
      </c>
      <c r="P33" s="25">
        <v>8</v>
      </c>
      <c r="Q33" s="25"/>
      <c r="R33" s="25">
        <v>11.1</v>
      </c>
      <c r="S33" s="25">
        <v>11</v>
      </c>
      <c r="T33" s="25"/>
      <c r="U33" s="32">
        <v>26.5</v>
      </c>
      <c r="V33" s="22">
        <v>11.5</v>
      </c>
      <c r="W33" s="25">
        <v>17.85</v>
      </c>
      <c r="X33" s="21">
        <v>18.1</v>
      </c>
      <c r="Y33" s="21">
        <v>18.35</v>
      </c>
      <c r="Z33" s="21">
        <v>18.6</v>
      </c>
      <c r="AA33" s="35"/>
      <c r="AB33" s="38"/>
      <c r="AC33" s="21"/>
      <c r="AD33" s="21"/>
      <c r="AE33" s="21"/>
      <c r="AF33" s="21"/>
      <c r="AG33" s="21"/>
      <c r="AH33" s="55"/>
      <c r="AI33" s="35">
        <v>11</v>
      </c>
      <c r="AJ33" s="35">
        <v>6</v>
      </c>
      <c r="AK33" s="35"/>
      <c r="AL33" s="67">
        <v>11</v>
      </c>
      <c r="AM33" s="68">
        <v>14</v>
      </c>
      <c r="AN33" s="69">
        <v>12</v>
      </c>
      <c r="AO33" s="69">
        <v>12</v>
      </c>
      <c r="AP33" s="68">
        <v>11</v>
      </c>
      <c r="AQ33" s="68">
        <v>11</v>
      </c>
      <c r="AR33" s="70">
        <v>11</v>
      </c>
      <c r="AS33" s="35"/>
    </row>
    <row r="34" spans="1:45" s="15" customFormat="1" ht="16.5">
      <c r="A34" s="12"/>
      <c r="B34" s="13">
        <v>27</v>
      </c>
      <c r="C34" s="14" t="s">
        <v>39</v>
      </c>
      <c r="D34" s="25"/>
      <c r="E34" s="32"/>
      <c r="F34" s="35"/>
      <c r="G34" s="32"/>
      <c r="H34" s="21"/>
      <c r="I34" s="38"/>
      <c r="J34" s="21"/>
      <c r="K34" s="21"/>
      <c r="L34" s="25">
        <v>16.75</v>
      </c>
      <c r="M34" s="25"/>
      <c r="N34" s="21"/>
      <c r="O34" s="25"/>
      <c r="P34" s="25"/>
      <c r="Q34" s="25"/>
      <c r="R34" s="25"/>
      <c r="S34" s="25">
        <v>60</v>
      </c>
      <c r="T34" s="25"/>
      <c r="U34" s="32">
        <v>61.5</v>
      </c>
      <c r="V34" s="22">
        <v>42</v>
      </c>
      <c r="W34" s="25"/>
      <c r="X34" s="21"/>
      <c r="Y34" s="21"/>
      <c r="Z34" s="21"/>
      <c r="AA34" s="35"/>
      <c r="AB34" s="38"/>
      <c r="AC34" s="21"/>
      <c r="AD34" s="21"/>
      <c r="AE34" s="21"/>
      <c r="AF34" s="21"/>
      <c r="AG34" s="21"/>
      <c r="AH34" s="55"/>
      <c r="AI34" s="35"/>
      <c r="AJ34" s="35">
        <v>25</v>
      </c>
      <c r="AK34" s="35"/>
      <c r="AL34" s="67"/>
      <c r="AM34" s="68"/>
      <c r="AN34" s="69"/>
      <c r="AO34" s="69"/>
      <c r="AP34" s="68"/>
      <c r="AQ34" s="68"/>
      <c r="AR34" s="70"/>
      <c r="AS34" s="35"/>
    </row>
    <row r="35" spans="1:45" s="15" customFormat="1" ht="16.5">
      <c r="A35" s="12"/>
      <c r="B35" s="13">
        <v>28</v>
      </c>
      <c r="C35" s="16" t="s">
        <v>40</v>
      </c>
      <c r="D35" s="25">
        <v>20</v>
      </c>
      <c r="E35" s="32"/>
      <c r="F35" s="35"/>
      <c r="G35" s="32"/>
      <c r="H35" s="21"/>
      <c r="I35" s="39"/>
      <c r="J35" s="23"/>
      <c r="K35" s="23"/>
      <c r="L35" s="25"/>
      <c r="M35" s="25"/>
      <c r="N35" s="23"/>
      <c r="O35" s="25"/>
      <c r="P35" s="25"/>
      <c r="Q35" s="25"/>
      <c r="R35" s="25"/>
      <c r="S35" s="25"/>
      <c r="T35" s="25"/>
      <c r="U35" s="32"/>
      <c r="V35" s="24"/>
      <c r="W35" s="25"/>
      <c r="X35" s="23"/>
      <c r="Y35" s="21"/>
      <c r="Z35" s="23"/>
      <c r="AA35" s="35"/>
      <c r="AB35" s="38"/>
      <c r="AC35" s="21"/>
      <c r="AD35" s="21"/>
      <c r="AE35" s="21"/>
      <c r="AF35" s="21"/>
      <c r="AG35" s="21"/>
      <c r="AH35" s="55">
        <v>9.5</v>
      </c>
      <c r="AI35" s="35"/>
      <c r="AJ35" s="35"/>
      <c r="AK35" s="35"/>
      <c r="AL35" s="67"/>
      <c r="AM35" s="71"/>
      <c r="AN35" s="72"/>
      <c r="AO35" s="72"/>
      <c r="AP35" s="68"/>
      <c r="AQ35" s="68"/>
      <c r="AR35" s="70"/>
      <c r="AS35" s="35"/>
    </row>
    <row r="36" spans="1:45" s="97" customFormat="1" ht="12.75" customHeight="1">
      <c r="A36" s="96" t="s">
        <v>5</v>
      </c>
      <c r="B36" s="96"/>
      <c r="D36" s="98"/>
      <c r="E36" s="98"/>
      <c r="F36" s="99"/>
      <c r="G36" s="98"/>
      <c r="H36" s="100"/>
      <c r="I36" s="101"/>
      <c r="J36" s="101"/>
      <c r="K36" s="101"/>
      <c r="L36" s="98"/>
      <c r="M36" s="98"/>
      <c r="N36" s="101"/>
      <c r="O36" s="98"/>
      <c r="P36" s="98"/>
      <c r="Q36" s="98"/>
      <c r="R36" s="98"/>
      <c r="S36" s="98"/>
      <c r="T36" s="98"/>
      <c r="U36" s="98"/>
      <c r="V36" s="102"/>
      <c r="W36" s="98"/>
      <c r="X36" s="101"/>
      <c r="Y36" s="101"/>
      <c r="Z36" s="101"/>
      <c r="AA36" s="99"/>
      <c r="AB36" s="103"/>
      <c r="AC36" s="104"/>
      <c r="AD36" s="104"/>
      <c r="AE36" s="104"/>
      <c r="AF36" s="104"/>
      <c r="AG36" s="104"/>
      <c r="AH36" s="105"/>
      <c r="AI36" s="99"/>
      <c r="AJ36" s="99"/>
      <c r="AK36" s="99"/>
      <c r="AL36" s="106"/>
      <c r="AM36" s="107"/>
      <c r="AN36" s="107"/>
      <c r="AO36" s="108"/>
      <c r="AP36" s="109"/>
      <c r="AQ36" s="109"/>
      <c r="AR36" s="110"/>
      <c r="AS36" s="99"/>
    </row>
    <row r="37" spans="1:45" s="15" customFormat="1" ht="16.5">
      <c r="A37" s="12"/>
      <c r="B37" s="17">
        <v>29</v>
      </c>
      <c r="C37" s="18" t="s">
        <v>249</v>
      </c>
      <c r="D37" s="25">
        <v>4.5</v>
      </c>
      <c r="E37" s="32">
        <v>1.7</v>
      </c>
      <c r="F37" s="35">
        <v>2.5</v>
      </c>
      <c r="G37" s="32">
        <v>2</v>
      </c>
      <c r="H37" s="21">
        <v>2</v>
      </c>
      <c r="I37" s="38">
        <v>2</v>
      </c>
      <c r="J37" s="21">
        <v>2</v>
      </c>
      <c r="K37" s="21">
        <v>2</v>
      </c>
      <c r="L37" s="25">
        <v>1.45</v>
      </c>
      <c r="M37" s="25">
        <v>1.75</v>
      </c>
      <c r="N37" s="21">
        <v>1.75</v>
      </c>
      <c r="O37" s="25">
        <v>5</v>
      </c>
      <c r="P37" s="25">
        <v>5</v>
      </c>
      <c r="Q37" s="25">
        <v>1.75</v>
      </c>
      <c r="R37" s="25">
        <v>2.75</v>
      </c>
      <c r="S37" s="25">
        <v>2.41</v>
      </c>
      <c r="T37" s="25">
        <v>1.5</v>
      </c>
      <c r="U37" s="32">
        <v>1.5</v>
      </c>
      <c r="V37" s="22">
        <v>1.5</v>
      </c>
      <c r="W37" s="25">
        <v>2.5</v>
      </c>
      <c r="X37" s="21">
        <v>2.5</v>
      </c>
      <c r="Y37" s="21">
        <v>2.5</v>
      </c>
      <c r="Z37" s="21">
        <v>2.5</v>
      </c>
      <c r="AA37" s="35">
        <v>1.55</v>
      </c>
      <c r="AB37" s="38">
        <v>2.54</v>
      </c>
      <c r="AC37" s="21">
        <v>1.54</v>
      </c>
      <c r="AD37" s="21">
        <v>0.83</v>
      </c>
      <c r="AE37" s="21">
        <v>3.01</v>
      </c>
      <c r="AF37" s="21">
        <v>2.35</v>
      </c>
      <c r="AG37" s="21">
        <v>3.25</v>
      </c>
      <c r="AH37" s="55">
        <v>6.55</v>
      </c>
      <c r="AI37" s="35">
        <v>1.5</v>
      </c>
      <c r="AJ37" s="35">
        <v>2.5</v>
      </c>
      <c r="AK37" s="35">
        <v>5</v>
      </c>
      <c r="AL37" s="67">
        <v>1.3</v>
      </c>
      <c r="AM37" s="68">
        <v>1.3</v>
      </c>
      <c r="AN37" s="69">
        <v>1.3</v>
      </c>
      <c r="AO37" s="69">
        <v>1.3</v>
      </c>
      <c r="AP37" s="68">
        <v>1.5</v>
      </c>
      <c r="AQ37" s="68">
        <v>1.5</v>
      </c>
      <c r="AR37" s="70">
        <v>1.5</v>
      </c>
      <c r="AS37" s="35">
        <v>1.5</v>
      </c>
    </row>
    <row r="38" spans="1:45" s="15" customFormat="1" ht="16.5">
      <c r="A38" s="12"/>
      <c r="B38" s="17">
        <v>30</v>
      </c>
      <c r="C38" s="18" t="s">
        <v>250</v>
      </c>
      <c r="D38" s="25">
        <v>0.25</v>
      </c>
      <c r="E38" s="32">
        <v>0.17</v>
      </c>
      <c r="F38" s="35">
        <v>0.35</v>
      </c>
      <c r="G38" s="32">
        <v>0.22</v>
      </c>
      <c r="H38" s="21">
        <v>0.22</v>
      </c>
      <c r="I38" s="38">
        <v>0.22</v>
      </c>
      <c r="J38" s="21">
        <v>0.22</v>
      </c>
      <c r="K38" s="21">
        <v>0.22</v>
      </c>
      <c r="L38" s="25">
        <v>0.19</v>
      </c>
      <c r="M38" s="25">
        <v>0.23</v>
      </c>
      <c r="N38" s="21">
        <v>0.23</v>
      </c>
      <c r="O38" s="25">
        <v>0.35</v>
      </c>
      <c r="P38" s="25">
        <v>5</v>
      </c>
      <c r="Q38" s="25">
        <v>0.27</v>
      </c>
      <c r="R38" s="25">
        <v>0.4</v>
      </c>
      <c r="S38" s="25">
        <v>0.21</v>
      </c>
      <c r="T38" s="25">
        <v>0.5</v>
      </c>
      <c r="U38" s="32">
        <v>0.28</v>
      </c>
      <c r="V38" s="22">
        <v>0.28</v>
      </c>
      <c r="W38" s="25">
        <v>0.25</v>
      </c>
      <c r="X38" s="21">
        <v>0.25</v>
      </c>
      <c r="Y38" s="21">
        <v>0.25</v>
      </c>
      <c r="Z38" s="21">
        <v>0.25</v>
      </c>
      <c r="AA38" s="35">
        <v>0.44</v>
      </c>
      <c r="AB38" s="38">
        <v>0.23</v>
      </c>
      <c r="AC38" s="21">
        <v>0.23</v>
      </c>
      <c r="AD38" s="21">
        <v>0.23</v>
      </c>
      <c r="AE38" s="21">
        <v>0.23</v>
      </c>
      <c r="AF38" s="21">
        <v>0.23</v>
      </c>
      <c r="AG38" s="21">
        <v>0.23</v>
      </c>
      <c r="AH38" s="55">
        <v>0.23</v>
      </c>
      <c r="AI38" s="35">
        <v>0.32</v>
      </c>
      <c r="AJ38" s="35">
        <v>0.3</v>
      </c>
      <c r="AK38" s="35">
        <v>0.65</v>
      </c>
      <c r="AL38" s="67">
        <v>0.26</v>
      </c>
      <c r="AM38" s="68">
        <v>0.26</v>
      </c>
      <c r="AN38" s="69">
        <v>0.26</v>
      </c>
      <c r="AO38" s="69">
        <v>0.26</v>
      </c>
      <c r="AP38" s="68">
        <v>0.3</v>
      </c>
      <c r="AQ38" s="68">
        <v>0.3</v>
      </c>
      <c r="AR38" s="70">
        <v>0.3</v>
      </c>
      <c r="AS38" s="35">
        <v>0.25</v>
      </c>
    </row>
    <row r="39" spans="1:45" s="111" customFormat="1" ht="12.75" customHeight="1">
      <c r="A39" s="96" t="s">
        <v>6</v>
      </c>
      <c r="B39" s="96"/>
      <c r="C39" s="97"/>
      <c r="D39" s="98"/>
      <c r="E39" s="98"/>
      <c r="F39" s="99"/>
      <c r="G39" s="98"/>
      <c r="H39" s="100"/>
      <c r="I39" s="101"/>
      <c r="J39" s="101"/>
      <c r="K39" s="101"/>
      <c r="L39" s="98"/>
      <c r="M39" s="98"/>
      <c r="N39" s="101"/>
      <c r="O39" s="98"/>
      <c r="P39" s="98"/>
      <c r="Q39" s="98"/>
      <c r="R39" s="98"/>
      <c r="S39" s="98"/>
      <c r="T39" s="98"/>
      <c r="U39" s="98"/>
      <c r="V39" s="102"/>
      <c r="W39" s="98"/>
      <c r="X39" s="101"/>
      <c r="Y39" s="101"/>
      <c r="Z39" s="101"/>
      <c r="AA39" s="99"/>
      <c r="AB39" s="103"/>
      <c r="AC39" s="104"/>
      <c r="AD39" s="104"/>
      <c r="AE39" s="104"/>
      <c r="AF39" s="104"/>
      <c r="AG39" s="104"/>
      <c r="AH39" s="105"/>
      <c r="AI39" s="99"/>
      <c r="AJ39" s="99"/>
      <c r="AK39" s="99"/>
      <c r="AL39" s="106"/>
      <c r="AM39" s="107"/>
      <c r="AN39" s="107"/>
      <c r="AO39" s="108"/>
      <c r="AP39" s="109"/>
      <c r="AQ39" s="109"/>
      <c r="AR39" s="110"/>
      <c r="AS39" s="99"/>
    </row>
    <row r="40" spans="1:45" s="19" customFormat="1" ht="16.5">
      <c r="A40" s="12"/>
      <c r="B40" s="17">
        <v>31</v>
      </c>
      <c r="C40" s="18" t="s">
        <v>251</v>
      </c>
      <c r="D40" s="25">
        <v>5.5</v>
      </c>
      <c r="E40" s="32">
        <v>1.7</v>
      </c>
      <c r="F40" s="35">
        <v>3.5</v>
      </c>
      <c r="G40" s="32">
        <v>2.25</v>
      </c>
      <c r="H40" s="21">
        <v>2.25</v>
      </c>
      <c r="I40" s="38">
        <v>2.25</v>
      </c>
      <c r="J40" s="21">
        <v>2.25</v>
      </c>
      <c r="K40" s="21">
        <v>2.25</v>
      </c>
      <c r="L40" s="25">
        <v>1.75</v>
      </c>
      <c r="M40" s="25">
        <v>3.5</v>
      </c>
      <c r="N40" s="21">
        <v>3.5</v>
      </c>
      <c r="O40" s="25">
        <v>7</v>
      </c>
      <c r="P40" s="25">
        <v>5</v>
      </c>
      <c r="Q40" s="25">
        <v>4.5</v>
      </c>
      <c r="R40" s="25">
        <v>2.85</v>
      </c>
      <c r="S40" s="25">
        <v>3.41</v>
      </c>
      <c r="T40" s="25">
        <v>1.5</v>
      </c>
      <c r="U40" s="32">
        <v>3</v>
      </c>
      <c r="V40" s="22">
        <v>3</v>
      </c>
      <c r="W40" s="25">
        <v>2.75</v>
      </c>
      <c r="X40" s="21">
        <v>2.75</v>
      </c>
      <c r="Y40" s="21">
        <v>2.75</v>
      </c>
      <c r="Z40" s="21">
        <v>2.75</v>
      </c>
      <c r="AA40" s="35">
        <v>5.55</v>
      </c>
      <c r="AB40" s="38"/>
      <c r="AC40" s="21"/>
      <c r="AD40" s="21"/>
      <c r="AE40" s="21"/>
      <c r="AF40" s="21"/>
      <c r="AG40" s="21"/>
      <c r="AH40" s="55"/>
      <c r="AI40" s="35">
        <v>1.5</v>
      </c>
      <c r="AJ40" s="35">
        <v>4</v>
      </c>
      <c r="AK40" s="35"/>
      <c r="AL40" s="67">
        <v>1.5</v>
      </c>
      <c r="AM40" s="68">
        <v>1.5</v>
      </c>
      <c r="AN40" s="69">
        <v>1.3</v>
      </c>
      <c r="AO40" s="69">
        <v>1.5</v>
      </c>
      <c r="AP40" s="68">
        <v>1.6</v>
      </c>
      <c r="AQ40" s="68">
        <v>1.6</v>
      </c>
      <c r="AR40" s="70">
        <v>1.6</v>
      </c>
      <c r="AS40" s="35">
        <v>1.6</v>
      </c>
    </row>
    <row r="41" spans="1:45" s="19" customFormat="1" ht="16.5">
      <c r="A41" s="20"/>
      <c r="B41" s="17">
        <v>32</v>
      </c>
      <c r="C41" s="18" t="s">
        <v>252</v>
      </c>
      <c r="D41" s="25">
        <v>0.25</v>
      </c>
      <c r="E41" s="32">
        <v>0.14</v>
      </c>
      <c r="F41" s="35">
        <v>0.45</v>
      </c>
      <c r="G41" s="32">
        <v>0.25</v>
      </c>
      <c r="H41" s="21">
        <v>0.25</v>
      </c>
      <c r="I41" s="38">
        <v>0.25</v>
      </c>
      <c r="J41" s="21">
        <v>0.25</v>
      </c>
      <c r="K41" s="21">
        <v>0.25</v>
      </c>
      <c r="L41" s="25">
        <v>0.22</v>
      </c>
      <c r="M41" s="25">
        <v>0.26</v>
      </c>
      <c r="N41" s="21">
        <v>0.26</v>
      </c>
      <c r="O41" s="25">
        <v>0.35</v>
      </c>
      <c r="P41" s="25">
        <v>5</v>
      </c>
      <c r="Q41" s="25">
        <v>0.3</v>
      </c>
      <c r="R41" s="25">
        <v>0.65</v>
      </c>
      <c r="S41" s="25">
        <v>0.21</v>
      </c>
      <c r="T41" s="25">
        <v>0.5</v>
      </c>
      <c r="U41" s="32">
        <v>0.42</v>
      </c>
      <c r="V41" s="22">
        <v>0.42</v>
      </c>
      <c r="W41" s="25">
        <v>0.25</v>
      </c>
      <c r="X41" s="21">
        <v>0.25</v>
      </c>
      <c r="Y41" s="21">
        <v>0.25</v>
      </c>
      <c r="Z41" s="21">
        <v>0.25</v>
      </c>
      <c r="AA41" s="35">
        <v>0.55</v>
      </c>
      <c r="AB41" s="38"/>
      <c r="AC41" s="21"/>
      <c r="AD41" s="53"/>
      <c r="AE41" s="21"/>
      <c r="AF41" s="21"/>
      <c r="AG41" s="21"/>
      <c r="AH41" s="55"/>
      <c r="AI41" s="35">
        <v>0.35</v>
      </c>
      <c r="AJ41" s="35">
        <v>0.35</v>
      </c>
      <c r="AK41" s="35"/>
      <c r="AL41" s="67">
        <v>0.32</v>
      </c>
      <c r="AM41" s="68">
        <v>0.32</v>
      </c>
      <c r="AN41" s="69">
        <v>0.32</v>
      </c>
      <c r="AO41" s="69">
        <v>0.32</v>
      </c>
      <c r="AP41" s="68">
        <v>0.36</v>
      </c>
      <c r="AQ41" s="68">
        <v>0.36</v>
      </c>
      <c r="AR41" s="70">
        <v>0.36</v>
      </c>
      <c r="AS41" s="35">
        <v>0.5</v>
      </c>
    </row>
    <row r="42" spans="1:45" s="113" customFormat="1" ht="344.25" customHeight="1">
      <c r="A42" s="260" t="s">
        <v>214</v>
      </c>
      <c r="B42" s="261"/>
      <c r="C42" s="261"/>
      <c r="D42" s="112" t="s">
        <v>215</v>
      </c>
      <c r="E42" s="114" t="s">
        <v>51</v>
      </c>
      <c r="F42" s="115" t="s">
        <v>54</v>
      </c>
      <c r="G42" s="114" t="s">
        <v>200</v>
      </c>
      <c r="H42" s="116" t="s">
        <v>64</v>
      </c>
      <c r="I42" s="116" t="s">
        <v>64</v>
      </c>
      <c r="J42" s="116" t="s">
        <v>204</v>
      </c>
      <c r="K42" s="114" t="s">
        <v>205</v>
      </c>
      <c r="L42" s="112" t="s">
        <v>71</v>
      </c>
      <c r="M42" s="112" t="s">
        <v>76</v>
      </c>
      <c r="N42" s="116" t="s">
        <v>81</v>
      </c>
      <c r="O42" s="112" t="s">
        <v>83</v>
      </c>
      <c r="P42" s="112" t="s">
        <v>89</v>
      </c>
      <c r="Q42" s="112" t="s">
        <v>206</v>
      </c>
      <c r="R42" s="112" t="s">
        <v>98</v>
      </c>
      <c r="S42" s="112" t="s">
        <v>208</v>
      </c>
      <c r="T42" s="112" t="s">
        <v>104</v>
      </c>
      <c r="U42" s="114" t="s">
        <v>109</v>
      </c>
      <c r="V42" s="117" t="s">
        <v>109</v>
      </c>
      <c r="W42" s="114" t="s">
        <v>210</v>
      </c>
      <c r="X42" s="114" t="s">
        <v>210</v>
      </c>
      <c r="Y42" s="114" t="s">
        <v>210</v>
      </c>
      <c r="Z42" s="114" t="s">
        <v>210</v>
      </c>
      <c r="AA42" s="115" t="s">
        <v>131</v>
      </c>
      <c r="AB42" s="118" t="s">
        <v>141</v>
      </c>
      <c r="AC42" s="116" t="s">
        <v>142</v>
      </c>
      <c r="AD42" s="116" t="s">
        <v>147</v>
      </c>
      <c r="AE42" s="116" t="s">
        <v>148</v>
      </c>
      <c r="AF42" s="116" t="s">
        <v>149</v>
      </c>
      <c r="AG42" s="116" t="s">
        <v>150</v>
      </c>
      <c r="AH42" s="119" t="s">
        <v>151</v>
      </c>
      <c r="AI42" s="115" t="s">
        <v>154</v>
      </c>
      <c r="AJ42" s="115" t="s">
        <v>158</v>
      </c>
      <c r="AK42" s="115" t="s">
        <v>162</v>
      </c>
      <c r="AL42" s="112" t="s">
        <v>167</v>
      </c>
      <c r="AM42" s="116" t="s">
        <v>173</v>
      </c>
      <c r="AN42" s="119" t="s">
        <v>175</v>
      </c>
      <c r="AO42" s="119" t="s">
        <v>177</v>
      </c>
      <c r="AP42" s="116" t="s">
        <v>182</v>
      </c>
      <c r="AQ42" s="116" t="s">
        <v>183</v>
      </c>
      <c r="AR42" s="117" t="s">
        <v>184</v>
      </c>
      <c r="AS42" s="115" t="s">
        <v>216</v>
      </c>
    </row>
    <row r="43" spans="1:45" s="11" customFormat="1" ht="347.25" customHeight="1">
      <c r="A43" s="263" t="s">
        <v>198</v>
      </c>
      <c r="B43" s="264"/>
      <c r="C43" s="265"/>
      <c r="D43" s="84"/>
      <c r="E43" s="85"/>
      <c r="F43" s="86"/>
      <c r="G43" s="85"/>
      <c r="H43" s="87"/>
      <c r="I43" s="88"/>
      <c r="J43" s="87"/>
      <c r="K43" s="89"/>
      <c r="L43" s="84"/>
      <c r="M43" s="84"/>
      <c r="N43" s="87"/>
      <c r="O43" s="84"/>
      <c r="P43" s="84"/>
      <c r="Q43" s="84"/>
      <c r="R43" s="84"/>
      <c r="S43" s="120" t="s">
        <v>199</v>
      </c>
      <c r="T43" s="84"/>
      <c r="U43" s="85"/>
      <c r="V43" s="90"/>
      <c r="W43" s="112" t="s">
        <v>211</v>
      </c>
      <c r="X43" s="112" t="s">
        <v>211</v>
      </c>
      <c r="Y43" s="112" t="s">
        <v>211</v>
      </c>
      <c r="Z43" s="112" t="s">
        <v>211</v>
      </c>
      <c r="AA43" s="86"/>
      <c r="AB43" s="88"/>
      <c r="AC43" s="87"/>
      <c r="AD43" s="87"/>
      <c r="AE43" s="87"/>
      <c r="AF43" s="87"/>
      <c r="AG43" s="87"/>
      <c r="AH43" s="91"/>
      <c r="AI43" s="86"/>
      <c r="AJ43" s="86"/>
      <c r="AK43" s="86"/>
      <c r="AL43" s="92"/>
      <c r="AM43" s="93"/>
      <c r="AN43" s="94"/>
      <c r="AO43" s="94"/>
      <c r="AP43" s="93"/>
      <c r="AQ43" s="93"/>
      <c r="AR43" s="95"/>
      <c r="AS43" s="86"/>
    </row>
    <row r="44" spans="1:45" s="113" customFormat="1" ht="331.5">
      <c r="A44" s="262" t="s">
        <v>8</v>
      </c>
      <c r="B44" s="261"/>
      <c r="C44" s="261"/>
      <c r="D44" s="112"/>
      <c r="E44" s="114" t="s">
        <v>49</v>
      </c>
      <c r="F44" s="115" t="s">
        <v>54</v>
      </c>
      <c r="G44" s="114" t="s">
        <v>200</v>
      </c>
      <c r="H44" s="116" t="s">
        <v>201</v>
      </c>
      <c r="I44" s="118" t="s">
        <v>202</v>
      </c>
      <c r="J44" s="116" t="s">
        <v>217</v>
      </c>
      <c r="K44" s="116" t="s">
        <v>68</v>
      </c>
      <c r="L44" s="112" t="s">
        <v>72</v>
      </c>
      <c r="M44" s="112" t="s">
        <v>76</v>
      </c>
      <c r="N44" s="116" t="s">
        <v>81</v>
      </c>
      <c r="O44" s="112" t="s">
        <v>83</v>
      </c>
      <c r="P44" s="112"/>
      <c r="Q44" s="112" t="s">
        <v>207</v>
      </c>
      <c r="R44" s="112" t="s">
        <v>98</v>
      </c>
      <c r="S44" s="121" t="s">
        <v>209</v>
      </c>
      <c r="T44" s="112"/>
      <c r="U44" s="114" t="s">
        <v>110</v>
      </c>
      <c r="V44" s="117" t="s">
        <v>113</v>
      </c>
      <c r="W44" s="112" t="s">
        <v>117</v>
      </c>
      <c r="X44" s="116" t="s">
        <v>122</v>
      </c>
      <c r="Y44" s="116" t="s">
        <v>125</v>
      </c>
      <c r="Z44" s="116" t="s">
        <v>126</v>
      </c>
      <c r="AA44" s="115" t="s">
        <v>131</v>
      </c>
      <c r="AB44" s="118" t="s">
        <v>138</v>
      </c>
      <c r="AC44" s="116" t="s">
        <v>138</v>
      </c>
      <c r="AD44" s="116" t="s">
        <v>138</v>
      </c>
      <c r="AE44" s="116" t="s">
        <v>138</v>
      </c>
      <c r="AF44" s="116" t="s">
        <v>138</v>
      </c>
      <c r="AG44" s="116" t="s">
        <v>138</v>
      </c>
      <c r="AH44" s="119" t="s">
        <v>138</v>
      </c>
      <c r="AI44" s="115"/>
      <c r="AJ44" s="115" t="s">
        <v>158</v>
      </c>
      <c r="AK44" s="115" t="s">
        <v>163</v>
      </c>
      <c r="AL44" s="112" t="s">
        <v>168</v>
      </c>
      <c r="AM44" s="116" t="s">
        <v>174</v>
      </c>
      <c r="AN44" s="119" t="s">
        <v>213</v>
      </c>
      <c r="AO44" s="119" t="s">
        <v>178</v>
      </c>
      <c r="AP44" s="116"/>
      <c r="AQ44" s="116"/>
      <c r="AR44" s="117"/>
      <c r="AS44" s="115" t="s">
        <v>188</v>
      </c>
    </row>
    <row r="45" spans="1:45" s="11" customFormat="1" ht="49.5" customHeight="1">
      <c r="A45" s="255" t="s">
        <v>9</v>
      </c>
      <c r="B45" s="256"/>
      <c r="C45" s="256"/>
      <c r="D45" s="51" t="s">
        <v>47</v>
      </c>
      <c r="E45" s="40" t="s">
        <v>50</v>
      </c>
      <c r="F45" s="58" t="s">
        <v>55</v>
      </c>
      <c r="G45" s="40" t="s">
        <v>58</v>
      </c>
      <c r="H45" s="41" t="s">
        <v>58</v>
      </c>
      <c r="I45" s="41" t="s">
        <v>58</v>
      </c>
      <c r="J45" s="41" t="s">
        <v>58</v>
      </c>
      <c r="K45" s="41" t="s">
        <v>58</v>
      </c>
      <c r="L45" s="51" t="s">
        <v>73</v>
      </c>
      <c r="M45" s="78" t="s">
        <v>77</v>
      </c>
      <c r="N45" s="79" t="s">
        <v>77</v>
      </c>
      <c r="O45" s="51" t="s">
        <v>84</v>
      </c>
      <c r="P45" s="80" t="s">
        <v>218</v>
      </c>
      <c r="Q45" s="51" t="s">
        <v>95</v>
      </c>
      <c r="R45" s="51" t="s">
        <v>99</v>
      </c>
      <c r="S45" s="51" t="s">
        <v>103</v>
      </c>
      <c r="T45" s="51" t="s">
        <v>105</v>
      </c>
      <c r="U45" s="40" t="s">
        <v>111</v>
      </c>
      <c r="V45" s="43" t="s">
        <v>114</v>
      </c>
      <c r="W45" s="51" t="s">
        <v>118</v>
      </c>
      <c r="X45" s="42" t="s">
        <v>123</v>
      </c>
      <c r="Y45" s="42" t="s">
        <v>123</v>
      </c>
      <c r="Z45" s="42" t="s">
        <v>123</v>
      </c>
      <c r="AA45" s="58" t="s">
        <v>132</v>
      </c>
      <c r="AB45" s="44" t="s">
        <v>139</v>
      </c>
      <c r="AC45" s="41" t="s">
        <v>139</v>
      </c>
      <c r="AD45" s="41" t="s">
        <v>139</v>
      </c>
      <c r="AE45" s="41" t="s">
        <v>139</v>
      </c>
      <c r="AF45" s="41" t="s">
        <v>139</v>
      </c>
      <c r="AG45" s="41" t="s">
        <v>139</v>
      </c>
      <c r="AH45" s="56" t="s">
        <v>139</v>
      </c>
      <c r="AI45" s="58" t="s">
        <v>155</v>
      </c>
      <c r="AJ45" s="58" t="s">
        <v>159</v>
      </c>
      <c r="AK45" s="58" t="s">
        <v>164</v>
      </c>
      <c r="AL45" s="51" t="s">
        <v>169</v>
      </c>
      <c r="AM45" s="41" t="s">
        <v>169</v>
      </c>
      <c r="AN45" s="41" t="s">
        <v>169</v>
      </c>
      <c r="AO45" s="60" t="s">
        <v>169</v>
      </c>
      <c r="AP45" s="41" t="s">
        <v>219</v>
      </c>
      <c r="AQ45" s="41" t="s">
        <v>219</v>
      </c>
      <c r="AR45" s="45" t="s">
        <v>219</v>
      </c>
      <c r="AS45" s="58" t="s">
        <v>189</v>
      </c>
    </row>
    <row r="46" spans="1:45" s="11" customFormat="1" ht="50.25" customHeight="1">
      <c r="A46" s="255" t="s">
        <v>10</v>
      </c>
      <c r="B46" s="256"/>
      <c r="C46" s="256"/>
      <c r="D46" s="51" t="s">
        <v>220</v>
      </c>
      <c r="E46" s="40" t="s">
        <v>49</v>
      </c>
      <c r="F46" s="81" t="s">
        <v>56</v>
      </c>
      <c r="G46" s="40" t="s">
        <v>59</v>
      </c>
      <c r="H46" s="41" t="s">
        <v>60</v>
      </c>
      <c r="I46" s="44" t="s">
        <v>65</v>
      </c>
      <c r="J46" s="41" t="s">
        <v>203</v>
      </c>
      <c r="K46" s="41" t="s">
        <v>69</v>
      </c>
      <c r="L46" s="51" t="s">
        <v>73</v>
      </c>
      <c r="M46" s="51" t="s">
        <v>78</v>
      </c>
      <c r="N46" s="51" t="s">
        <v>78</v>
      </c>
      <c r="O46" s="51" t="s">
        <v>85</v>
      </c>
      <c r="P46" s="80" t="s">
        <v>90</v>
      </c>
      <c r="Q46" s="51" t="s">
        <v>95</v>
      </c>
      <c r="R46" s="51" t="s">
        <v>100</v>
      </c>
      <c r="S46" s="51" t="s">
        <v>212</v>
      </c>
      <c r="T46" s="51" t="s">
        <v>106</v>
      </c>
      <c r="U46" s="40" t="s">
        <v>112</v>
      </c>
      <c r="V46" s="45" t="s">
        <v>112</v>
      </c>
      <c r="W46" s="51" t="s">
        <v>119</v>
      </c>
      <c r="X46" s="41" t="s">
        <v>119</v>
      </c>
      <c r="Y46" s="41" t="s">
        <v>119</v>
      </c>
      <c r="Z46" s="41" t="s">
        <v>119</v>
      </c>
      <c r="AA46" s="58" t="s">
        <v>132</v>
      </c>
      <c r="AB46" s="44" t="s">
        <v>140</v>
      </c>
      <c r="AC46" s="41" t="s">
        <v>140</v>
      </c>
      <c r="AD46" s="41" t="s">
        <v>140</v>
      </c>
      <c r="AE46" s="41" t="s">
        <v>140</v>
      </c>
      <c r="AF46" s="41" t="s">
        <v>140</v>
      </c>
      <c r="AG46" s="41" t="s">
        <v>140</v>
      </c>
      <c r="AH46" s="56" t="s">
        <v>140</v>
      </c>
      <c r="AI46" s="58" t="s">
        <v>155</v>
      </c>
      <c r="AJ46" s="58" t="s">
        <v>159</v>
      </c>
      <c r="AK46" s="58" t="s">
        <v>164</v>
      </c>
      <c r="AL46" s="51" t="s">
        <v>169</v>
      </c>
      <c r="AM46" s="41" t="s">
        <v>169</v>
      </c>
      <c r="AN46" s="41" t="s">
        <v>169</v>
      </c>
      <c r="AO46" s="60" t="s">
        <v>169</v>
      </c>
      <c r="AP46" s="41" t="s">
        <v>185</v>
      </c>
      <c r="AQ46" s="41" t="s">
        <v>185</v>
      </c>
      <c r="AR46" s="45" t="s">
        <v>185</v>
      </c>
      <c r="AS46" s="58" t="s">
        <v>221</v>
      </c>
    </row>
    <row r="47" spans="1:45" s="11" customFormat="1" ht="66.75" customHeight="1" thickBot="1">
      <c r="A47" s="255" t="s">
        <v>11</v>
      </c>
      <c r="B47" s="256"/>
      <c r="C47" s="256"/>
      <c r="D47" s="52" t="s">
        <v>220</v>
      </c>
      <c r="E47" s="46"/>
      <c r="F47" s="82" t="s">
        <v>56</v>
      </c>
      <c r="G47" s="46" t="s">
        <v>59</v>
      </c>
      <c r="H47" s="48" t="s">
        <v>60</v>
      </c>
      <c r="I47" s="47" t="s">
        <v>65</v>
      </c>
      <c r="J47" s="48" t="s">
        <v>203</v>
      </c>
      <c r="K47" s="48" t="s">
        <v>69</v>
      </c>
      <c r="L47" s="52" t="s">
        <v>73</v>
      </c>
      <c r="M47" s="52" t="s">
        <v>79</v>
      </c>
      <c r="N47" s="52" t="s">
        <v>79</v>
      </c>
      <c r="O47" s="52" t="s">
        <v>85</v>
      </c>
      <c r="P47" s="83" t="s">
        <v>91</v>
      </c>
      <c r="Q47" s="52" t="s">
        <v>95</v>
      </c>
      <c r="R47" s="52" t="s">
        <v>101</v>
      </c>
      <c r="S47" s="52" t="s">
        <v>212</v>
      </c>
      <c r="T47" s="52" t="s">
        <v>106</v>
      </c>
      <c r="U47" s="46" t="s">
        <v>112</v>
      </c>
      <c r="V47" s="49" t="s">
        <v>112</v>
      </c>
      <c r="W47" s="52" t="s">
        <v>119</v>
      </c>
      <c r="X47" s="48" t="s">
        <v>119</v>
      </c>
      <c r="Y47" s="48" t="s">
        <v>119</v>
      </c>
      <c r="Z47" s="48" t="s">
        <v>119</v>
      </c>
      <c r="AA47" s="59" t="s">
        <v>132</v>
      </c>
      <c r="AB47" s="47" t="s">
        <v>140</v>
      </c>
      <c r="AC47" s="48" t="s">
        <v>140</v>
      </c>
      <c r="AD47" s="48" t="s">
        <v>140</v>
      </c>
      <c r="AE47" s="48" t="s">
        <v>140</v>
      </c>
      <c r="AF47" s="48" t="s">
        <v>140</v>
      </c>
      <c r="AG47" s="48" t="s">
        <v>140</v>
      </c>
      <c r="AH47" s="57" t="s">
        <v>140</v>
      </c>
      <c r="AI47" s="59" t="s">
        <v>155</v>
      </c>
      <c r="AJ47" s="59" t="s">
        <v>159</v>
      </c>
      <c r="AK47" s="59" t="s">
        <v>164</v>
      </c>
      <c r="AL47" s="52" t="s">
        <v>169</v>
      </c>
      <c r="AM47" s="48" t="s">
        <v>169</v>
      </c>
      <c r="AN47" s="48" t="s">
        <v>169</v>
      </c>
      <c r="AO47" s="61" t="s">
        <v>169</v>
      </c>
      <c r="AP47" s="48" t="s">
        <v>185</v>
      </c>
      <c r="AQ47" s="48" t="s">
        <v>185</v>
      </c>
      <c r="AR47" s="49" t="s">
        <v>185</v>
      </c>
      <c r="AS47" s="59" t="s">
        <v>221</v>
      </c>
    </row>
    <row r="48" ht="64.5" customHeight="1">
      <c r="C48" s="2"/>
    </row>
    <row r="49" ht="15.75">
      <c r="C49" s="2"/>
    </row>
    <row r="50" ht="15.75">
      <c r="C50" s="2"/>
    </row>
    <row r="51" ht="15.75">
      <c r="C51" s="2"/>
    </row>
    <row r="52" ht="15.75">
      <c r="C52" s="2"/>
    </row>
    <row r="53" ht="15.75">
      <c r="C53" s="2"/>
    </row>
    <row r="54" ht="15.75">
      <c r="C54" s="2"/>
    </row>
    <row r="55" ht="15.75">
      <c r="C55" s="2"/>
    </row>
    <row r="56" ht="15.75">
      <c r="C56" s="2"/>
    </row>
    <row r="57" ht="15.75">
      <c r="C57" s="2"/>
    </row>
    <row r="58" ht="15.75">
      <c r="C58" s="2"/>
    </row>
    <row r="59" ht="15.75">
      <c r="C59" s="2"/>
    </row>
    <row r="60" ht="15.75">
      <c r="C60" s="2"/>
    </row>
    <row r="61" ht="15.75">
      <c r="C61" s="2"/>
    </row>
    <row r="62" ht="15.75">
      <c r="C62" s="2"/>
    </row>
    <row r="63" ht="15.75">
      <c r="C63" s="2"/>
    </row>
    <row r="64" ht="15.75">
      <c r="C64" s="2"/>
    </row>
    <row r="65" ht="15.75">
      <c r="C65" s="2"/>
    </row>
    <row r="66" ht="15.75">
      <c r="C66" s="2"/>
    </row>
    <row r="67" ht="15.75">
      <c r="C67" s="2"/>
    </row>
    <row r="68" ht="15.75">
      <c r="C68" s="2"/>
    </row>
    <row r="69" ht="15.75">
      <c r="C69" s="2"/>
    </row>
    <row r="70" ht="15.75">
      <c r="C70" s="2"/>
    </row>
    <row r="71" ht="15.75">
      <c r="C71" s="2"/>
    </row>
    <row r="72" ht="15.75">
      <c r="C72" s="2"/>
    </row>
    <row r="73" ht="15.75">
      <c r="C73" s="2"/>
    </row>
    <row r="74" ht="15.75">
      <c r="C74" s="2"/>
    </row>
    <row r="75" ht="15.75">
      <c r="C75" s="2"/>
    </row>
    <row r="76" ht="15.75">
      <c r="C76" s="2"/>
    </row>
    <row r="77" ht="15.75">
      <c r="C77" s="2"/>
    </row>
    <row r="78" ht="15.75">
      <c r="C78" s="2"/>
    </row>
    <row r="79" ht="15.75">
      <c r="C79" s="2"/>
    </row>
    <row r="80" ht="15.75">
      <c r="C80" s="2"/>
    </row>
    <row r="81" ht="15.75">
      <c r="C81" s="2"/>
    </row>
    <row r="82" ht="15.75">
      <c r="C82" s="2"/>
    </row>
    <row r="83" ht="15.75">
      <c r="C83" s="2"/>
    </row>
    <row r="84" ht="15.75">
      <c r="C84" s="2"/>
    </row>
    <row r="85" ht="15.75">
      <c r="C85" s="2"/>
    </row>
    <row r="86" ht="15.75">
      <c r="C86" s="2"/>
    </row>
    <row r="87" ht="15.75">
      <c r="C87" s="2"/>
    </row>
    <row r="88" ht="15.75">
      <c r="C88" s="2"/>
    </row>
    <row r="89" ht="15.75">
      <c r="C89" s="2"/>
    </row>
    <row r="90" ht="15.75">
      <c r="C90" s="2"/>
    </row>
    <row r="91" ht="15.75">
      <c r="C91" s="2"/>
    </row>
    <row r="92" ht="15.75">
      <c r="C92" s="2"/>
    </row>
    <row r="93" ht="15.75">
      <c r="C93" s="2"/>
    </row>
    <row r="94" ht="15.75">
      <c r="C94" s="2"/>
    </row>
    <row r="95" ht="15.75">
      <c r="C95" s="2"/>
    </row>
    <row r="96" ht="15.75">
      <c r="C96" s="2"/>
    </row>
    <row r="97" ht="15.75">
      <c r="C97" s="2"/>
    </row>
  </sheetData>
  <sheetProtection/>
  <mergeCells count="19">
    <mergeCell ref="A47:C47"/>
    <mergeCell ref="C5:C7"/>
    <mergeCell ref="A42:C42"/>
    <mergeCell ref="A43:C43"/>
    <mergeCell ref="A44:C44"/>
    <mergeCell ref="A45:C45"/>
    <mergeCell ref="A46:C46"/>
    <mergeCell ref="G3:K3"/>
    <mergeCell ref="M3:N3"/>
    <mergeCell ref="U3:V3"/>
    <mergeCell ref="W3:Z3"/>
    <mergeCell ref="AB3:AH3"/>
    <mergeCell ref="AL3:AR3"/>
    <mergeCell ref="G2:K2"/>
    <mergeCell ref="M2:N2"/>
    <mergeCell ref="U2:V2"/>
    <mergeCell ref="W2:Z2"/>
    <mergeCell ref="AB2:AH2"/>
    <mergeCell ref="AL2:AR2"/>
  </mergeCells>
  <printOptions/>
  <pageMargins left="0.28" right="0" top="1.07291666666667" bottom="0.2" header="0.17" footer="0.32"/>
  <pageSetup fitToWidth="0" horizontalDpi="600" verticalDpi="600" orientation="landscape" paperSize="3" r:id="rId1"/>
  <headerFooter>
    <oddHeader>&amp;CStone &amp; Aggregate Delivery to Non-Established Locations         
Bid Evaluation - Bids Closed 8/19/22, ARQM DOT23*4 
Page &amp;P of &amp;N</oddHeader>
    <oddFooter>&amp;R2022 Nonestablished   6623C004</oddFooter>
  </headerFooter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WV Office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A008876</dc:creator>
  <cp:keywords/>
  <dc:description/>
  <cp:lastModifiedBy>Troyan, Michael O</cp:lastModifiedBy>
  <cp:lastPrinted>2022-08-29T18:20:51Z</cp:lastPrinted>
  <dcterms:created xsi:type="dcterms:W3CDTF">2010-11-30T16:41:22Z</dcterms:created>
  <dcterms:modified xsi:type="dcterms:W3CDTF">2023-06-30T15:42:43Z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howonfrontpage">
    <vt:lpwstr>0</vt:lpwstr>
  </property>
  <property fmtid="{D5CDD505-2E9C-101B-9397-08002B2CF9AE}" pid="3" name="WhatsNew_d18e45ac-d8ad-41c4-b7c6-fcf61d57e33b">
    <vt:lpwstr>0</vt:lpwstr>
  </property>
</Properties>
</file>