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<sst xmlns="http://schemas.openxmlformats.org/spreadsheetml/2006/main" count="959" uniqueCount="261">
  <si>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</si>
  <si>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</si>
  <si>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</si>
  <si>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</si>
  <si>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</si>
  <si>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</si>
  <si>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</si>
  <si>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</si>
  <si>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</si>
  <si>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</si>
  <si>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</si>
  <si>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</si>
  <si>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</si>
  <si>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</si>
  <si>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</si>
  <si>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</si>
  <si>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</si>
  <si>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</si>
  <si>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</si>
  <si>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</si>
  <si>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</si>
  <si>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</si>
  <si>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</si>
  <si>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</si>
  <si>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</si>
  <si>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</si>
  <si>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</si>
  <si>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</si>
  <si>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</si>
  <si>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</si>
  <si>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</si>
  <si>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</si>
  <si>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</si>
  <si>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</si>
  <si>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</si>
  <si>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</si>
  <si>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</si>
  <si>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</si>
  <si>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</si>
  <si>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</si>
  <si>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</si>
  <si>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</si>
  <si>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</si>
  <si>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</si>
  <si>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</si>
  <si>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</si>
  <si>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</si>
  <si>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</si>
  <si>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</si>
  <si>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</si>
  <si>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</si>
  <si>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</si>
  <si>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</si>
  <si>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</si>
  <si>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</si>
  <si>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</si>
  <si>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</si>
  <si>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</si>
  <si>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</si>
  <si>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</si>
  <si>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</si>
  <si>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</si>
  <si>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</si>
  <si>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</si>
  <si>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</si>
  <si>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</si>
  <si>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</si>
  <si>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</si>
  <si>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</si>
  <si>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</si>
  <si>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</si>
  <si>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</si>
  <si>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</si>
  <si>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</si>
  <si>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</si>
  <si>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</si>
  <si>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</si>
  <si>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</si>
  <si>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</si>
  <si>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</si>
  <si>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</si>
  <si>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</si>
  <si>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</si>
  <si>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</si>
  <si>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</si>
  <si>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</si>
  <si>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</si>
  <si>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</si>
  <si>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</si>
  <si>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</si>
  <si>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</si>
  <si>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</si>
  <si>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</si>
  <si>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</si>
  <si>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</si>
  <si>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</si>
  <si>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</si>
  <si>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</si>
  <si>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</si>
  <si>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</si>
  <si>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</si>
  <si>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</si>
  <si>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</si>
  <si>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</si>
  <si>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</si>
  <si>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</si>
  <si>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</si>
  <si>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</si>
  <si>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</si>
  <si>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</si>
  <si>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</si>
  <si>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</si>
  <si>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</si>
  <si>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</si>
  <si>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</si>
  <si>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</si>
  <si>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</si>
  <si>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</si>
  <si>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</si>
  <si>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</si>
  <si>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</si>
  <si>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</si>
  <si>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</si>
  <si>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</si>
  <si>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</si>
  <si>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</si>
  <si>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</si>
  <si>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</si>
  <si>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</si>
  <si>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</si>
  <si>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</si>
  <si>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</si>
  <si>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</si>
  <si>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</si>
  <si>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</si>
  <si>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</si>
  <si>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</si>
  <si>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</si>
  <si>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</si>
  <si>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</si>
  <si>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</si>
  <si>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</si>
  <si>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</si>
  <si>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</si>
  <si>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</si>
  <si>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</si>
  <si>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</si>
  <si>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</si>
  <si>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</si>
  <si>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</si>
  <si>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</si>
  <si>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</si>
  <si>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</si>
  <si>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</si>
  <si>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</si>
  <si>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</si>
  <si>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</si>
  <si>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</si>
  <si>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</si>
  <si>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</si>
  <si>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</si>
  <si>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</si>
  <si>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</si>
  <si>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</si>
  <si>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</si>
  <si>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</si>
  <si>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</si>
  <si>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</si>
  <si>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</si>
  <si>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</si>
  <si>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</si>
  <si>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</si>
  <si>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</si>
  <si>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</si>
  <si>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</si>
  <si>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</si>
  <si>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</si>
  <si>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</si>
  <si>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</si>
  <si>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</si>
  <si>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</si>
  <si>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</si>
  <si>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</si>
  <si>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</si>
  <si>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</si>
  <si>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</si>
  <si>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</si>
  <si>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</si>
  <si>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</si>
  <si>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</si>
  <si>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</si>
  <si>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</si>
  <si>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</si>
  <si>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</si>
  <si>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</si>
  <si>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</si>
  <si>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</si>
  <si>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</si>
  <si>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</si>
  <si>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</si>
  <si>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</si>
  <si>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</si>
  <si>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</si>
  <si>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</si>
  <si>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</si>
  <si>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</si>
  <si>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</si>
  <si>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</si>
  <si>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</si>
  <si>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</si>
  <si>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</si>
  <si>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</si>
  <si>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</si>
  <si>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</si>
  <si>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</si>
  <si>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</si>
  <si>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</si>
  <si>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</si>
  <si>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</si>
  <si>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</si>
  <si>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</si>
  <si>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</si>
  <si>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</si>
  <si>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</si>
  <si>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</si>
  <si>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</si>
  <si>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</si>
  <si>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</si>
  <si>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</si>
  <si>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</si>
  <si>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</si>
  <si>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</si>
  <si>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</si>
  <si>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</si>
  <si>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</si>
  <si>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</si>
  <si>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</si>
  <si>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</si>
  <si>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</si>
  <si>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</si>
  <si>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</si>
  <si>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</si>
  <si>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</si>
  <si>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</si>
  <si>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</si>
  <si>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</si>
  <si>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</si>
  <si>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</si>
  <si>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</si>
  <si>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</si>
  <si>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</si>
  <si>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</si>
  <si>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</si>
  <si>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</si>
  <si>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</si>
  <si>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</si>
  <si>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</si>
  <si>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</si>
  <si>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</si>
  <si>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</si>
  <si>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September 2022,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</si>
</sst>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7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6" borderId="0" xfId="0" applyFont="1" applyFill="1" applyAlignment="1">
      <alignment vertical="center"/>
    </xf>
    <xf numFmtId="2" fontId="35" fillId="36" borderId="22" xfId="0" applyNumberFormat="1" applyFont="1" applyFill="1" applyBorder="1" applyAlignment="1">
      <alignment horizontal="center" vertical="center"/>
    </xf>
    <xf numFmtId="2" fontId="35" fillId="36" borderId="25" xfId="0" applyNumberFormat="1" applyFont="1" applyFill="1" applyBorder="1" applyAlignment="1">
      <alignment horizontal="center" vertical="center"/>
    </xf>
    <xf numFmtId="166" fontId="13" fillId="3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6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6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6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8" borderId="0" xfId="0" applyNumberFormat="1" applyFill="1" applyAlignment="1">
      <alignment/>
    </xf>
    <xf numFmtId="167" fontId="0" fillId="36" borderId="0" xfId="0" applyNumberFormat="1" applyFill="1" applyAlignment="1">
      <alignment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9.28125" style="0" bestFit="1" customWidth="1"/>
  </cols>
  <sheetData>
    <row r="1" spans="1:11" ht="18.75">
      <c r="A1" s="272" t="s">
        <v>259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6:11" ht="30" customHeight="1">
      <c r="F2" s="246" t="s">
        <v>253</v>
      </c>
      <c r="G2" s="246"/>
      <c r="J2" s="247" t="s">
        <v>258</v>
      </c>
      <c r="K2" s="247"/>
    </row>
    <row r="3" spans="5:11" ht="15">
      <c r="E3" t="s">
        <v>222</v>
      </c>
      <c r="F3" s="122">
        <v>44774</v>
      </c>
      <c r="G3" s="244">
        <v>3.6935</v>
      </c>
      <c r="I3" t="s">
        <v>223</v>
      </c>
      <c r="J3" s="169" t="s">
        <v>260</v>
      </c>
      <c r="K3" s="245">
        <v>4.1513</v>
      </c>
    </row>
    <row r="4" ht="15">
      <c r="C4" s="123" t="s">
        <v>224</v>
      </c>
    </row>
    <row r="5" spans="1:3" ht="15">
      <c r="A5" s="124" t="s">
        <v>225</v>
      </c>
      <c r="B5" s="125" t="s">
        <v>226</v>
      </c>
      <c r="C5" s="125"/>
    </row>
    <row r="6" spans="1:3" ht="15">
      <c r="A6" s="126" t="s">
        <v>227</v>
      </c>
      <c r="B6" s="125" t="s">
        <v>228</v>
      </c>
      <c r="C6" s="125"/>
    </row>
    <row r="7" spans="1:3" ht="15">
      <c r="A7" s="128" t="s">
        <v>230</v>
      </c>
      <c r="B7" s="125" t="s">
        <v>231</v>
      </c>
      <c r="C7" s="125"/>
    </row>
    <row r="8" spans="1:11" ht="15">
      <c r="A8" s="127" t="s">
        <v>232</v>
      </c>
      <c r="B8" s="125" t="s">
        <v>233</v>
      </c>
      <c r="C8" s="125"/>
      <c r="E8" t="s">
        <v>229</v>
      </c>
      <c r="F8" s="125" t="s">
        <v>239</v>
      </c>
      <c r="G8" s="125"/>
      <c r="H8" s="125"/>
      <c r="I8" s="125"/>
      <c r="J8" s="125"/>
      <c r="K8" s="127">
        <v>0.49</v>
      </c>
    </row>
    <row r="9" spans="1:3" ht="15">
      <c r="A9" s="129" t="s">
        <v>234</v>
      </c>
      <c r="B9" s="181" t="s">
        <v>254</v>
      </c>
      <c r="C9" s="129"/>
    </row>
    <row r="11" ht="15.75" thickBot="1">
      <c r="D11" t="s">
        <v>235</v>
      </c>
    </row>
    <row r="12" spans="1:3" ht="15.75">
      <c r="A12" s="130" t="s">
        <v>236</v>
      </c>
      <c r="B12" s="131"/>
      <c r="C12" s="132"/>
    </row>
    <row r="13" spans="1:8" ht="16.5" thickBot="1">
      <c r="A13" s="133" t="s">
        <v>237</v>
      </c>
      <c r="B13" s="134" t="s">
        <v>238</v>
      </c>
      <c r="C13" s="135"/>
      <c r="D13" s="136" t="s">
        <v>232</v>
      </c>
      <c r="E13" s="137" t="s">
        <v>225</v>
      </c>
      <c r="G13" s="149" t="s">
        <v>234</v>
      </c>
      <c r="H13" t="s">
        <v>240</v>
      </c>
    </row>
    <row r="14" spans="1:7" ht="15.75">
      <c r="A14" s="138">
        <v>1</v>
      </c>
      <c r="B14" s="139" t="s">
        <v>13</v>
      </c>
      <c r="C14" s="140"/>
      <c r="D14" s="141">
        <v>0.49</v>
      </c>
      <c r="E14" s="141">
        <f>ROUND((($K$3/$G$3)-1)*$G$3*D14,2)</f>
        <v>0.22</v>
      </c>
      <c r="G14" s="150">
        <v>0</v>
      </c>
    </row>
    <row r="15" spans="1:7" ht="16.5" thickBot="1">
      <c r="A15" s="142">
        <v>2</v>
      </c>
      <c r="B15" s="143" t="s">
        <v>14</v>
      </c>
      <c r="C15" s="144"/>
      <c r="D15" s="141">
        <v>0.49</v>
      </c>
      <c r="E15" s="141">
        <f aca="true" t="shared" si="0" ref="E15:E41">ROUND((($K$3/$G$3)-1)*$G$3*D15,2)</f>
        <v>0.22</v>
      </c>
      <c r="G15" s="150">
        <v>0</v>
      </c>
    </row>
    <row r="16" spans="1:16" ht="15.75">
      <c r="A16" s="142">
        <v>3</v>
      </c>
      <c r="B16" s="143" t="s">
        <v>15</v>
      </c>
      <c r="C16" s="144"/>
      <c r="D16" s="141">
        <v>0.49</v>
      </c>
      <c r="E16" s="141">
        <f t="shared" si="0"/>
        <v>0.22</v>
      </c>
      <c r="G16" s="150">
        <v>0</v>
      </c>
      <c r="I16" s="157" t="s">
        <v>243</v>
      </c>
      <c r="J16" s="158"/>
      <c r="K16" s="158"/>
      <c r="L16" s="158"/>
      <c r="M16" s="158"/>
      <c r="N16" s="158"/>
      <c r="O16" s="158"/>
      <c r="P16" s="159"/>
    </row>
    <row r="17" spans="1:16" ht="15.75">
      <c r="A17" s="142">
        <v>4</v>
      </c>
      <c r="B17" s="143" t="s">
        <v>16</v>
      </c>
      <c r="C17" s="144"/>
      <c r="D17" s="141">
        <v>0.49</v>
      </c>
      <c r="E17" s="141">
        <f t="shared" si="0"/>
        <v>0.22</v>
      </c>
      <c r="G17" s="150">
        <v>0</v>
      </c>
      <c r="I17" s="166" t="s">
        <v>244</v>
      </c>
      <c r="J17" s="167"/>
      <c r="K17" s="167"/>
      <c r="L17" s="167"/>
      <c r="M17" s="167"/>
      <c r="N17" s="167"/>
      <c r="O17" s="167"/>
      <c r="P17" s="168"/>
    </row>
    <row r="18" spans="1:16" ht="15.75">
      <c r="A18" s="142">
        <v>5</v>
      </c>
      <c r="B18" s="143" t="s">
        <v>17</v>
      </c>
      <c r="C18" s="144"/>
      <c r="D18" s="141">
        <v>0.49</v>
      </c>
      <c r="E18" s="141">
        <f t="shared" si="0"/>
        <v>0.22</v>
      </c>
      <c r="G18" s="150">
        <v>0</v>
      </c>
      <c r="I18" s="160" t="s">
        <v>255</v>
      </c>
      <c r="J18" s="165"/>
      <c r="K18" s="165"/>
      <c r="L18" s="165"/>
      <c r="M18" s="165"/>
      <c r="N18" s="165"/>
      <c r="O18" s="165"/>
      <c r="P18" s="161"/>
    </row>
    <row r="19" spans="1:16" ht="15.75">
      <c r="A19" s="142">
        <v>6</v>
      </c>
      <c r="B19" s="143" t="s">
        <v>18</v>
      </c>
      <c r="C19" s="144"/>
      <c r="D19" s="141">
        <v>0.49</v>
      </c>
      <c r="E19" s="141">
        <f t="shared" si="0"/>
        <v>0.22</v>
      </c>
      <c r="G19" s="150">
        <v>0</v>
      </c>
      <c r="I19" s="160" t="s">
        <v>246</v>
      </c>
      <c r="J19" s="165"/>
      <c r="K19" s="165"/>
      <c r="L19" s="165"/>
      <c r="M19" s="165"/>
      <c r="N19" s="165"/>
      <c r="O19" s="165"/>
      <c r="P19" s="161"/>
    </row>
    <row r="20" spans="1:16" ht="16.5" thickBot="1">
      <c r="A20" s="142">
        <v>7</v>
      </c>
      <c r="B20" s="143" t="s">
        <v>19</v>
      </c>
      <c r="C20" s="144"/>
      <c r="D20" s="141">
        <v>0.49</v>
      </c>
      <c r="E20" s="141">
        <f t="shared" si="0"/>
        <v>0.22</v>
      </c>
      <c r="G20" s="150">
        <v>0</v>
      </c>
      <c r="I20" s="162" t="s">
        <v>245</v>
      </c>
      <c r="J20" s="163"/>
      <c r="K20" s="163"/>
      <c r="L20" s="163"/>
      <c r="M20" s="163"/>
      <c r="N20" s="163"/>
      <c r="O20" s="163"/>
      <c r="P20" s="164"/>
    </row>
    <row r="21" spans="1:16" ht="15.75">
      <c r="A21" s="142">
        <v>8</v>
      </c>
      <c r="B21" s="143" t="s">
        <v>20</v>
      </c>
      <c r="C21" s="144"/>
      <c r="D21" s="141">
        <v>0.49</v>
      </c>
      <c r="E21" s="141">
        <f t="shared" si="0"/>
        <v>0.22</v>
      </c>
      <c r="G21" s="150">
        <v>0</v>
      </c>
      <c r="I21" s="165"/>
      <c r="J21" s="165"/>
      <c r="K21" s="165"/>
      <c r="L21" s="165"/>
      <c r="M21" s="165"/>
      <c r="N21" s="165"/>
      <c r="O21" s="165"/>
      <c r="P21" s="165"/>
    </row>
    <row r="22" spans="1:7" ht="15.75">
      <c r="A22" s="142">
        <v>9</v>
      </c>
      <c r="B22" s="143" t="s">
        <v>21</v>
      </c>
      <c r="C22" s="144"/>
      <c r="D22" s="141">
        <v>0.49</v>
      </c>
      <c r="E22" s="141">
        <f t="shared" si="0"/>
        <v>0.22</v>
      </c>
      <c r="G22" s="150">
        <v>0</v>
      </c>
    </row>
    <row r="23" spans="1:7" ht="15.75">
      <c r="A23" s="142">
        <v>10</v>
      </c>
      <c r="B23" s="143" t="s">
        <v>22</v>
      </c>
      <c r="C23" s="144"/>
      <c r="D23" s="141">
        <v>0.49</v>
      </c>
      <c r="E23" s="141">
        <f t="shared" si="0"/>
        <v>0.22</v>
      </c>
      <c r="G23" s="150">
        <v>0</v>
      </c>
    </row>
    <row r="24" spans="1:7" ht="15.75">
      <c r="A24" s="142">
        <v>11</v>
      </c>
      <c r="B24" s="143" t="s">
        <v>23</v>
      </c>
      <c r="C24" s="144"/>
      <c r="D24" s="141">
        <v>0.49</v>
      </c>
      <c r="E24" s="141">
        <f t="shared" si="0"/>
        <v>0.22</v>
      </c>
      <c r="G24" s="150">
        <v>0</v>
      </c>
    </row>
    <row r="25" spans="1:7" ht="15.75">
      <c r="A25" s="142">
        <v>12</v>
      </c>
      <c r="B25" s="143" t="s">
        <v>24</v>
      </c>
      <c r="C25" s="144"/>
      <c r="D25" s="141">
        <v>0.49</v>
      </c>
      <c r="E25" s="141">
        <f t="shared" si="0"/>
        <v>0.22</v>
      </c>
      <c r="G25" s="150">
        <v>0</v>
      </c>
    </row>
    <row r="26" spans="1:7" ht="15.75">
      <c r="A26" s="142">
        <v>13</v>
      </c>
      <c r="B26" s="143" t="s">
        <v>25</v>
      </c>
      <c r="C26" s="144"/>
      <c r="D26" s="141">
        <v>0.49</v>
      </c>
      <c r="E26" s="141">
        <f t="shared" si="0"/>
        <v>0.22</v>
      </c>
      <c r="G26" s="150">
        <v>0</v>
      </c>
    </row>
    <row r="27" spans="1:7" ht="15.75">
      <c r="A27" s="142">
        <v>14</v>
      </c>
      <c r="B27" s="143" t="s">
        <v>26</v>
      </c>
      <c r="C27" s="144"/>
      <c r="D27" s="141">
        <v>0.49</v>
      </c>
      <c r="E27" s="141">
        <f t="shared" si="0"/>
        <v>0.22</v>
      </c>
      <c r="G27" s="150">
        <v>0</v>
      </c>
    </row>
    <row r="28" spans="1:7" ht="15.75">
      <c r="A28" s="142">
        <v>15</v>
      </c>
      <c r="B28" s="143" t="s">
        <v>27</v>
      </c>
      <c r="C28" s="144"/>
      <c r="D28" s="141">
        <v>0.49</v>
      </c>
      <c r="E28" s="141">
        <f t="shared" si="0"/>
        <v>0.22</v>
      </c>
      <c r="G28" s="150">
        <v>0</v>
      </c>
    </row>
    <row r="29" spans="1:7" ht="15.75">
      <c r="A29" s="142">
        <v>16</v>
      </c>
      <c r="B29" s="143" t="s">
        <v>28</v>
      </c>
      <c r="C29" s="144"/>
      <c r="D29" s="141">
        <v>0.49</v>
      </c>
      <c r="E29" s="141">
        <f t="shared" si="0"/>
        <v>0.22</v>
      </c>
      <c r="G29" s="150">
        <v>0</v>
      </c>
    </row>
    <row r="30" spans="1:7" ht="15.75">
      <c r="A30" s="142">
        <v>17</v>
      </c>
      <c r="B30" s="143" t="s">
        <v>29</v>
      </c>
      <c r="C30" s="145"/>
      <c r="D30" s="141">
        <v>0.49</v>
      </c>
      <c r="E30" s="141">
        <f t="shared" si="0"/>
        <v>0.22</v>
      </c>
      <c r="G30" s="150">
        <v>0</v>
      </c>
    </row>
    <row r="31" spans="1:7" ht="15.75">
      <c r="A31" s="142">
        <v>18</v>
      </c>
      <c r="B31" s="143" t="s">
        <v>30</v>
      </c>
      <c r="C31" s="144"/>
      <c r="D31" s="141">
        <v>0.49</v>
      </c>
      <c r="E31" s="141">
        <f t="shared" si="0"/>
        <v>0.22</v>
      </c>
      <c r="G31" s="150">
        <v>0</v>
      </c>
    </row>
    <row r="32" spans="1:7" ht="15.75">
      <c r="A32" s="142">
        <v>19</v>
      </c>
      <c r="B32" s="143" t="s">
        <v>31</v>
      </c>
      <c r="C32" s="144"/>
      <c r="D32" s="141">
        <v>0.49</v>
      </c>
      <c r="E32" s="141">
        <f t="shared" si="0"/>
        <v>0.22</v>
      </c>
      <c r="G32" s="150">
        <v>0</v>
      </c>
    </row>
    <row r="33" spans="1:7" ht="15.75">
      <c r="A33" s="142">
        <v>20</v>
      </c>
      <c r="B33" s="143" t="s">
        <v>32</v>
      </c>
      <c r="C33" s="144"/>
      <c r="D33" s="141">
        <v>0.49</v>
      </c>
      <c r="E33" s="141">
        <f t="shared" si="0"/>
        <v>0.22</v>
      </c>
      <c r="G33" s="150">
        <v>0</v>
      </c>
    </row>
    <row r="34" spans="1:7" ht="15.75">
      <c r="A34" s="142">
        <v>21</v>
      </c>
      <c r="B34" s="143" t="s">
        <v>33</v>
      </c>
      <c r="C34" s="144"/>
      <c r="D34" s="141">
        <v>0.49</v>
      </c>
      <c r="E34" s="141">
        <f t="shared" si="0"/>
        <v>0.22</v>
      </c>
      <c r="G34" s="150">
        <v>0</v>
      </c>
    </row>
    <row r="35" spans="1:7" ht="15.75">
      <c r="A35" s="142">
        <v>22</v>
      </c>
      <c r="B35" s="143" t="s">
        <v>34</v>
      </c>
      <c r="C35" s="144"/>
      <c r="D35" s="141">
        <v>0.49</v>
      </c>
      <c r="E35" s="141">
        <f t="shared" si="0"/>
        <v>0.22</v>
      </c>
      <c r="G35" s="150">
        <v>0</v>
      </c>
    </row>
    <row r="36" spans="1:7" ht="15.75">
      <c r="A36" s="142">
        <v>23</v>
      </c>
      <c r="B36" s="143" t="s">
        <v>35</v>
      </c>
      <c r="C36" s="144"/>
      <c r="D36" s="141">
        <v>0.49</v>
      </c>
      <c r="E36" s="141">
        <f t="shared" si="0"/>
        <v>0.22</v>
      </c>
      <c r="G36" s="150">
        <v>0</v>
      </c>
    </row>
    <row r="37" spans="1:7" ht="15.75">
      <c r="A37" s="142">
        <v>24</v>
      </c>
      <c r="B37" s="143" t="s">
        <v>36</v>
      </c>
      <c r="C37" s="144"/>
      <c r="D37" s="141">
        <v>0.49</v>
      </c>
      <c r="E37" s="141">
        <f t="shared" si="0"/>
        <v>0.22</v>
      </c>
      <c r="G37" s="150">
        <v>0</v>
      </c>
    </row>
    <row r="38" spans="1:7" ht="15.75">
      <c r="A38" s="142">
        <v>25</v>
      </c>
      <c r="B38" s="143" t="s">
        <v>37</v>
      </c>
      <c r="C38" s="144"/>
      <c r="D38" s="141">
        <v>0.49</v>
      </c>
      <c r="E38" s="141">
        <f t="shared" si="0"/>
        <v>0.22</v>
      </c>
      <c r="G38" s="150">
        <v>0</v>
      </c>
    </row>
    <row r="39" spans="1:7" ht="15.75">
      <c r="A39" s="142">
        <v>26</v>
      </c>
      <c r="B39" s="143" t="s">
        <v>38</v>
      </c>
      <c r="C39" s="144"/>
      <c r="D39" s="141">
        <v>0.49</v>
      </c>
      <c r="E39" s="141">
        <f t="shared" si="0"/>
        <v>0.22</v>
      </c>
      <c r="G39" s="150">
        <v>0</v>
      </c>
    </row>
    <row r="40" spans="1:7" ht="15.75">
      <c r="A40" s="142">
        <v>27</v>
      </c>
      <c r="B40" s="143" t="s">
        <v>39</v>
      </c>
      <c r="C40" s="144"/>
      <c r="D40" s="141">
        <v>0.49</v>
      </c>
      <c r="E40" s="141">
        <f t="shared" si="0"/>
        <v>0.22</v>
      </c>
      <c r="G40" s="150">
        <v>0</v>
      </c>
    </row>
    <row r="41" spans="1:7" ht="15.75">
      <c r="A41" s="142">
        <v>28</v>
      </c>
      <c r="B41" s="146" t="s">
        <v>40</v>
      </c>
      <c r="C41" s="144"/>
      <c r="D41" s="141">
        <v>0.49</v>
      </c>
      <c r="E41" s="141">
        <f t="shared" si="0"/>
        <v>0.22</v>
      </c>
      <c r="G41" s="150">
        <v>0</v>
      </c>
    </row>
    <row r="43" spans="1:9" ht="15">
      <c r="A43" s="147">
        <v>29</v>
      </c>
      <c r="B43" s="148" t="s">
        <v>249</v>
      </c>
      <c r="C43" s="148"/>
      <c r="D43" s="141">
        <v>0.1</v>
      </c>
      <c r="E43" s="141">
        <f>ROUND((($K$3/$G$3)-1)*$G$3*D43,2)</f>
        <v>0.05</v>
      </c>
      <c r="G43" s="151">
        <v>1</v>
      </c>
      <c r="I43" t="s">
        <v>248</v>
      </c>
    </row>
    <row r="44" spans="1:7" ht="15">
      <c r="A44" s="147">
        <v>30</v>
      </c>
      <c r="B44" s="148" t="s">
        <v>250</v>
      </c>
      <c r="C44" s="148"/>
      <c r="D44" s="141">
        <v>0.1</v>
      </c>
      <c r="E44" s="141">
        <f>ROUND((($K$3/$G$3)-1)*$G$3*D44,2)</f>
        <v>0.05</v>
      </c>
      <c r="G44" s="180"/>
    </row>
    <row r="45" spans="1:7" ht="15">
      <c r="A45" s="147">
        <v>31</v>
      </c>
      <c r="B45" s="148" t="s">
        <v>251</v>
      </c>
      <c r="C45" s="148"/>
      <c r="D45" s="141">
        <v>0.1</v>
      </c>
      <c r="E45" s="141">
        <f>ROUND((($K$3/$G$3)-1)*$G$3*D45,2)</f>
        <v>0.05</v>
      </c>
      <c r="G45" s="151">
        <v>1</v>
      </c>
    </row>
    <row r="46" spans="1:7" ht="15">
      <c r="A46" s="147">
        <v>32</v>
      </c>
      <c r="B46" s="148" t="s">
        <v>252</v>
      </c>
      <c r="C46" s="148"/>
      <c r="D46" s="141">
        <v>0.1</v>
      </c>
      <c r="E46" s="141">
        <f>ROUND((($K$3/$G$3)-1)*$G$3*D46,2)</f>
        <v>0.05</v>
      </c>
      <c r="G46" s="180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74" t="s">
        <v>256</v>
      </c>
    </row>
    <row r="2" spans="3:45" ht="16.5" thickBot="1">
      <c r="C2" s="155" t="s">
        <v>242</v>
      </c>
      <c r="D2" s="156">
        <f>SUM(D9:D36,D38:D39,D41:D42)</f>
        <v>0</v>
      </c>
      <c r="E2" s="156">
        <f aca="true" t="shared" si="0" ref="E2:AS2">SUM(E9:E36,E38:E39,E41:E42)</f>
        <v>0</v>
      </c>
      <c r="F2" s="156">
        <f t="shared" si="0"/>
        <v>0</v>
      </c>
      <c r="G2" s="156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  <c r="L2" s="156">
        <f t="shared" si="0"/>
        <v>0</v>
      </c>
      <c r="M2" s="156">
        <f t="shared" si="0"/>
        <v>0</v>
      </c>
      <c r="N2" s="156">
        <f t="shared" si="0"/>
        <v>0</v>
      </c>
      <c r="O2" s="156">
        <f t="shared" si="0"/>
        <v>0</v>
      </c>
      <c r="P2" s="156">
        <f t="shared" si="0"/>
        <v>0</v>
      </c>
      <c r="Q2" s="156">
        <f t="shared" si="0"/>
        <v>0</v>
      </c>
      <c r="R2" s="156">
        <f t="shared" si="0"/>
        <v>0</v>
      </c>
      <c r="S2" s="156">
        <f t="shared" si="0"/>
        <v>0</v>
      </c>
      <c r="T2" s="156">
        <f t="shared" si="0"/>
        <v>0</v>
      </c>
      <c r="U2" s="156">
        <f t="shared" si="0"/>
        <v>0</v>
      </c>
      <c r="V2" s="156">
        <f t="shared" si="0"/>
        <v>0</v>
      </c>
      <c r="W2" s="156">
        <f t="shared" si="0"/>
        <v>0</v>
      </c>
      <c r="X2" s="156">
        <f t="shared" si="0"/>
        <v>0</v>
      </c>
      <c r="Y2" s="156">
        <f t="shared" si="0"/>
        <v>0</v>
      </c>
      <c r="Z2" s="156">
        <f t="shared" si="0"/>
        <v>0</v>
      </c>
      <c r="AA2" s="156">
        <f t="shared" si="0"/>
        <v>0</v>
      </c>
      <c r="AB2" s="156">
        <f t="shared" si="0"/>
        <v>0</v>
      </c>
      <c r="AC2" s="156">
        <f t="shared" si="0"/>
        <v>0</v>
      </c>
      <c r="AD2" s="156">
        <f t="shared" si="0"/>
        <v>0</v>
      </c>
      <c r="AE2" s="156">
        <f t="shared" si="0"/>
        <v>0</v>
      </c>
      <c r="AF2" s="156">
        <f t="shared" si="0"/>
        <v>0</v>
      </c>
      <c r="AG2" s="156">
        <f t="shared" si="0"/>
        <v>0</v>
      </c>
      <c r="AH2" s="156">
        <f t="shared" si="0"/>
        <v>0</v>
      </c>
      <c r="AI2" s="156">
        <f t="shared" si="0"/>
        <v>0</v>
      </c>
      <c r="AJ2" s="156">
        <f t="shared" si="0"/>
        <v>0</v>
      </c>
      <c r="AK2" s="156">
        <f t="shared" si="0"/>
        <v>0</v>
      </c>
      <c r="AL2" s="156">
        <f t="shared" si="0"/>
        <v>0</v>
      </c>
      <c r="AM2" s="156">
        <f t="shared" si="0"/>
        <v>0</v>
      </c>
      <c r="AN2" s="156">
        <f t="shared" si="0"/>
        <v>0</v>
      </c>
      <c r="AO2" s="156">
        <f t="shared" si="0"/>
        <v>0</v>
      </c>
      <c r="AP2" s="156">
        <f t="shared" si="0"/>
        <v>0</v>
      </c>
      <c r="AQ2" s="156">
        <f t="shared" si="0"/>
        <v>0</v>
      </c>
      <c r="AR2" s="156">
        <f t="shared" si="0"/>
        <v>0</v>
      </c>
      <c r="AS2" s="156">
        <f t="shared" si="0"/>
        <v>0</v>
      </c>
    </row>
    <row r="3" spans="2:45" s="29" customFormat="1" ht="15" hidden="1">
      <c r="B3" s="178">
        <f>SUM('Price Adjustment'!G14:G32,'Price Adjustment'!G35:G39,'Price Adjustment'!G41)</f>
        <v>0</v>
      </c>
      <c r="C3" s="28" t="s">
        <v>43</v>
      </c>
      <c r="D3" s="214" t="s">
        <v>46</v>
      </c>
      <c r="E3" s="214"/>
      <c r="F3" s="215" t="s">
        <v>53</v>
      </c>
      <c r="G3" s="250"/>
      <c r="H3" s="251"/>
      <c r="I3" s="251"/>
      <c r="J3" s="251"/>
      <c r="K3" s="251"/>
      <c r="L3" s="214"/>
      <c r="M3" s="250" t="s">
        <v>75</v>
      </c>
      <c r="N3" s="251"/>
      <c r="O3" s="214"/>
      <c r="P3" s="214" t="s">
        <v>88</v>
      </c>
      <c r="Q3" s="214" t="s">
        <v>94</v>
      </c>
      <c r="R3" s="214" t="s">
        <v>97</v>
      </c>
      <c r="S3" s="214" t="s">
        <v>102</v>
      </c>
      <c r="T3" s="214"/>
      <c r="U3" s="250" t="s">
        <v>108</v>
      </c>
      <c r="V3" s="251"/>
      <c r="W3" s="250" t="s">
        <v>116</v>
      </c>
      <c r="X3" s="251"/>
      <c r="Y3" s="251"/>
      <c r="Z3" s="263"/>
      <c r="AA3" s="215" t="s">
        <v>130</v>
      </c>
      <c r="AB3" s="268" t="s">
        <v>134</v>
      </c>
      <c r="AC3" s="269"/>
      <c r="AD3" s="269"/>
      <c r="AE3" s="269"/>
      <c r="AF3" s="269"/>
      <c r="AG3" s="269"/>
      <c r="AH3" s="270"/>
      <c r="AI3" s="215"/>
      <c r="AJ3" s="215"/>
      <c r="AK3" s="215"/>
      <c r="AL3" s="250" t="s">
        <v>166</v>
      </c>
      <c r="AM3" s="251"/>
      <c r="AN3" s="251"/>
      <c r="AO3" s="251"/>
      <c r="AP3" s="251"/>
      <c r="AQ3" s="251"/>
      <c r="AR3" s="263"/>
      <c r="AS3" s="215"/>
    </row>
    <row r="4" spans="1:45" s="29" customFormat="1" ht="15.75" thickBot="1">
      <c r="A4" s="26"/>
      <c r="B4" s="179">
        <f>SUM('Price Adjustment'!G33:G34,'Price Adjustment'!G40)</f>
        <v>0</v>
      </c>
      <c r="C4" s="28" t="s">
        <v>42</v>
      </c>
      <c r="D4" s="222" t="s">
        <v>45</v>
      </c>
      <c r="E4" s="222"/>
      <c r="F4" s="223" t="s">
        <v>52</v>
      </c>
      <c r="G4" s="248" t="s">
        <v>57</v>
      </c>
      <c r="H4" s="249"/>
      <c r="I4" s="249"/>
      <c r="J4" s="249"/>
      <c r="K4" s="249"/>
      <c r="L4" s="222" t="s">
        <v>70</v>
      </c>
      <c r="M4" s="248" t="s">
        <v>74</v>
      </c>
      <c r="N4" s="249"/>
      <c r="O4" s="222"/>
      <c r="P4" s="222" t="s">
        <v>87</v>
      </c>
      <c r="Q4" s="222" t="s">
        <v>93</v>
      </c>
      <c r="R4" s="222" t="s">
        <v>96</v>
      </c>
      <c r="S4" s="222" t="s">
        <v>96</v>
      </c>
      <c r="T4" s="222"/>
      <c r="U4" s="248" t="s">
        <v>107</v>
      </c>
      <c r="V4" s="249"/>
      <c r="W4" s="248" t="s">
        <v>115</v>
      </c>
      <c r="X4" s="249"/>
      <c r="Y4" s="249"/>
      <c r="Z4" s="249"/>
      <c r="AA4" s="223" t="s">
        <v>129</v>
      </c>
      <c r="AB4" s="265" t="s">
        <v>133</v>
      </c>
      <c r="AC4" s="266"/>
      <c r="AD4" s="266"/>
      <c r="AE4" s="266"/>
      <c r="AF4" s="266"/>
      <c r="AG4" s="266"/>
      <c r="AH4" s="267"/>
      <c r="AI4" s="223" t="s">
        <v>152</v>
      </c>
      <c r="AJ4" s="223" t="s">
        <v>156</v>
      </c>
      <c r="AK4" s="223" t="s">
        <v>160</v>
      </c>
      <c r="AL4" s="248" t="s">
        <v>165</v>
      </c>
      <c r="AM4" s="249"/>
      <c r="AN4" s="249"/>
      <c r="AO4" s="249"/>
      <c r="AP4" s="249"/>
      <c r="AQ4" s="249"/>
      <c r="AR4" s="264"/>
      <c r="AS4" s="223" t="s">
        <v>186</v>
      </c>
    </row>
    <row r="5" spans="1:45" s="77" customFormat="1" ht="60.75" thickBot="1">
      <c r="A5" s="76"/>
      <c r="B5" s="76"/>
      <c r="D5" s="184" t="s">
        <v>44</v>
      </c>
      <c r="E5" s="184" t="s">
        <v>48</v>
      </c>
      <c r="F5" s="185" t="s">
        <v>190</v>
      </c>
      <c r="G5" s="186" t="s">
        <v>61</v>
      </c>
      <c r="H5" s="187" t="s">
        <v>62</v>
      </c>
      <c r="I5" s="187" t="s">
        <v>63</v>
      </c>
      <c r="J5" s="187" t="s">
        <v>66</v>
      </c>
      <c r="K5" s="188" t="s">
        <v>67</v>
      </c>
      <c r="L5" s="184" t="s">
        <v>191</v>
      </c>
      <c r="M5" s="186" t="s">
        <v>192</v>
      </c>
      <c r="N5" s="188" t="s">
        <v>80</v>
      </c>
      <c r="O5" s="184" t="s">
        <v>82</v>
      </c>
      <c r="P5" s="184" t="s">
        <v>86</v>
      </c>
      <c r="Q5" s="184" t="s">
        <v>92</v>
      </c>
      <c r="R5" s="184" t="s">
        <v>193</v>
      </c>
      <c r="S5" s="184" t="s">
        <v>194</v>
      </c>
      <c r="T5" s="184" t="s">
        <v>195</v>
      </c>
      <c r="U5" s="186" t="s">
        <v>196</v>
      </c>
      <c r="V5" s="188" t="s">
        <v>197</v>
      </c>
      <c r="W5" s="186" t="s">
        <v>120</v>
      </c>
      <c r="X5" s="187" t="s">
        <v>121</v>
      </c>
      <c r="Y5" s="187" t="s">
        <v>124</v>
      </c>
      <c r="Z5" s="188" t="s">
        <v>127</v>
      </c>
      <c r="AA5" s="185" t="s">
        <v>128</v>
      </c>
      <c r="AB5" s="189" t="s">
        <v>143</v>
      </c>
      <c r="AC5" s="187" t="s">
        <v>144</v>
      </c>
      <c r="AD5" s="187" t="s">
        <v>145</v>
      </c>
      <c r="AE5" s="187" t="s">
        <v>146</v>
      </c>
      <c r="AF5" s="187" t="s">
        <v>135</v>
      </c>
      <c r="AG5" s="187" t="s">
        <v>136</v>
      </c>
      <c r="AH5" s="188" t="s">
        <v>137</v>
      </c>
      <c r="AI5" s="185" t="s">
        <v>153</v>
      </c>
      <c r="AJ5" s="185" t="s">
        <v>157</v>
      </c>
      <c r="AK5" s="185" t="s">
        <v>161</v>
      </c>
      <c r="AL5" s="186" t="s">
        <v>170</v>
      </c>
      <c r="AM5" s="187" t="s">
        <v>171</v>
      </c>
      <c r="AN5" s="187" t="s">
        <v>172</v>
      </c>
      <c r="AO5" s="188" t="s">
        <v>176</v>
      </c>
      <c r="AP5" s="187" t="s">
        <v>179</v>
      </c>
      <c r="AQ5" s="187" t="s">
        <v>180</v>
      </c>
      <c r="AR5" s="190" t="s">
        <v>181</v>
      </c>
      <c r="AS5" s="185" t="s">
        <v>187</v>
      </c>
    </row>
    <row r="6" spans="1:45" s="3" customFormat="1" ht="12" customHeight="1">
      <c r="A6"/>
      <c r="B6" s="7"/>
      <c r="C6" s="254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6" t="s">
        <v>0</v>
      </c>
      <c r="I6" s="36" t="s">
        <v>0</v>
      </c>
      <c r="J6" s="196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8" t="s">
        <v>0</v>
      </c>
      <c r="V6" s="36" t="s">
        <v>0</v>
      </c>
      <c r="W6" s="9" t="s">
        <v>0</v>
      </c>
      <c r="X6" s="196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0"/>
      <c r="AI6" s="33" t="s">
        <v>0</v>
      </c>
      <c r="AJ6" s="33" t="s">
        <v>0</v>
      </c>
      <c r="AK6" s="33" t="s">
        <v>0</v>
      </c>
      <c r="AL6" s="62" t="s">
        <v>0</v>
      </c>
      <c r="AM6" s="212" t="s">
        <v>0</v>
      </c>
      <c r="AN6" s="212" t="s">
        <v>0</v>
      </c>
      <c r="AO6" s="212" t="s">
        <v>0</v>
      </c>
      <c r="AP6" s="212" t="s">
        <v>0</v>
      </c>
      <c r="AQ6" s="212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55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0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56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1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1" customFormat="1" ht="12.75" customHeight="1">
      <c r="A37" s="170" t="s">
        <v>5</v>
      </c>
      <c r="B37" s="170"/>
      <c r="C37" s="171" t="s">
        <v>247</v>
      </c>
      <c r="D37" s="172">
        <f>$B$3*(D40-1)</f>
        <v>0</v>
      </c>
      <c r="E37" s="172">
        <f aca="true" t="shared" si="1" ref="E37:AS37">$B$3*(E40-1)</f>
        <v>0</v>
      </c>
      <c r="F37" s="172">
        <f t="shared" si="1"/>
        <v>0</v>
      </c>
      <c r="G37" s="194">
        <f t="shared" si="1"/>
        <v>0</v>
      </c>
      <c r="H37" s="197">
        <f t="shared" si="1"/>
        <v>0</v>
      </c>
      <c r="I37" s="197">
        <f t="shared" si="1"/>
        <v>0</v>
      </c>
      <c r="J37" s="197">
        <f t="shared" si="1"/>
        <v>0</v>
      </c>
      <c r="K37" s="191">
        <f t="shared" si="1"/>
        <v>0</v>
      </c>
      <c r="L37" s="172">
        <f t="shared" si="1"/>
        <v>0</v>
      </c>
      <c r="M37" s="194">
        <f t="shared" si="1"/>
        <v>0</v>
      </c>
      <c r="N37" s="191">
        <f t="shared" si="1"/>
        <v>0</v>
      </c>
      <c r="O37" s="172">
        <f t="shared" si="1"/>
        <v>0</v>
      </c>
      <c r="P37" s="172">
        <f t="shared" si="1"/>
        <v>0</v>
      </c>
      <c r="Q37" s="172">
        <f t="shared" si="1"/>
        <v>0</v>
      </c>
      <c r="R37" s="172">
        <f t="shared" si="1"/>
        <v>0</v>
      </c>
      <c r="S37" s="172">
        <f t="shared" si="1"/>
        <v>0</v>
      </c>
      <c r="T37" s="172">
        <f t="shared" si="1"/>
        <v>0</v>
      </c>
      <c r="U37" s="194">
        <f t="shared" si="1"/>
        <v>0</v>
      </c>
      <c r="V37" s="191">
        <f t="shared" si="1"/>
        <v>0</v>
      </c>
      <c r="W37" s="194">
        <f t="shared" si="1"/>
        <v>0</v>
      </c>
      <c r="X37" s="197">
        <f t="shared" si="1"/>
        <v>0</v>
      </c>
      <c r="Y37" s="197">
        <f t="shared" si="1"/>
        <v>0</v>
      </c>
      <c r="Z37" s="191">
        <f t="shared" si="1"/>
        <v>0</v>
      </c>
      <c r="AA37" s="172">
        <f t="shared" si="1"/>
        <v>0</v>
      </c>
      <c r="AB37" s="194">
        <f t="shared" si="1"/>
        <v>0</v>
      </c>
      <c r="AC37" s="197">
        <f t="shared" si="1"/>
        <v>0</v>
      </c>
      <c r="AD37" s="197">
        <f t="shared" si="1"/>
        <v>0</v>
      </c>
      <c r="AE37" s="197">
        <f t="shared" si="1"/>
        <v>0</v>
      </c>
      <c r="AF37" s="197">
        <f t="shared" si="1"/>
        <v>0</v>
      </c>
      <c r="AG37" s="197">
        <f t="shared" si="1"/>
        <v>0</v>
      </c>
      <c r="AH37" s="191">
        <f t="shared" si="1"/>
        <v>0</v>
      </c>
      <c r="AI37" s="172">
        <f t="shared" si="1"/>
        <v>0</v>
      </c>
      <c r="AJ37" s="172">
        <f t="shared" si="1"/>
        <v>0</v>
      </c>
      <c r="AK37" s="172">
        <f t="shared" si="1"/>
        <v>0</v>
      </c>
      <c r="AL37" s="194">
        <f t="shared" si="1"/>
        <v>0</v>
      </c>
      <c r="AM37" s="197">
        <f t="shared" si="1"/>
        <v>0</v>
      </c>
      <c r="AN37" s="197">
        <f t="shared" si="1"/>
        <v>0</v>
      </c>
      <c r="AO37" s="197">
        <f t="shared" si="1"/>
        <v>0</v>
      </c>
      <c r="AP37" s="197">
        <f t="shared" si="1"/>
        <v>0</v>
      </c>
      <c r="AQ37" s="197">
        <f t="shared" si="1"/>
        <v>0</v>
      </c>
      <c r="AR37" s="191">
        <f t="shared" si="1"/>
        <v>0</v>
      </c>
      <c r="AS37" s="172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2" t="s">
        <v>241</v>
      </c>
      <c r="D40" s="153">
        <v>5</v>
      </c>
      <c r="E40" s="153">
        <v>10</v>
      </c>
      <c r="F40" s="154">
        <v>15</v>
      </c>
      <c r="G40" s="195">
        <v>5</v>
      </c>
      <c r="H40" s="198">
        <v>10</v>
      </c>
      <c r="I40" s="198">
        <v>15</v>
      </c>
      <c r="J40" s="198">
        <v>5</v>
      </c>
      <c r="K40" s="192">
        <v>10</v>
      </c>
      <c r="L40" s="154">
        <v>15</v>
      </c>
      <c r="M40" s="195">
        <v>5</v>
      </c>
      <c r="N40" s="192">
        <v>10</v>
      </c>
      <c r="O40" s="154">
        <v>15</v>
      </c>
      <c r="P40" s="153">
        <v>5</v>
      </c>
      <c r="Q40" s="153">
        <v>10</v>
      </c>
      <c r="R40" s="154">
        <v>15</v>
      </c>
      <c r="S40" s="153">
        <v>5</v>
      </c>
      <c r="T40" s="153">
        <v>10</v>
      </c>
      <c r="U40" s="195">
        <v>15</v>
      </c>
      <c r="V40" s="192">
        <v>5</v>
      </c>
      <c r="W40" s="195">
        <v>10</v>
      </c>
      <c r="X40" s="198">
        <v>15</v>
      </c>
      <c r="Y40" s="198">
        <v>5</v>
      </c>
      <c r="Z40" s="192">
        <v>10</v>
      </c>
      <c r="AA40" s="154">
        <v>15</v>
      </c>
      <c r="AB40" s="195">
        <v>5</v>
      </c>
      <c r="AC40" s="198">
        <v>10</v>
      </c>
      <c r="AD40" s="198">
        <v>5</v>
      </c>
      <c r="AE40" s="198">
        <v>5</v>
      </c>
      <c r="AF40" s="198">
        <v>5</v>
      </c>
      <c r="AG40" s="198">
        <v>15</v>
      </c>
      <c r="AH40" s="192">
        <v>5</v>
      </c>
      <c r="AI40" s="153">
        <v>10</v>
      </c>
      <c r="AJ40" s="154">
        <v>15</v>
      </c>
      <c r="AK40" s="153">
        <v>5</v>
      </c>
      <c r="AL40" s="195">
        <v>10</v>
      </c>
      <c r="AM40" s="198">
        <v>15</v>
      </c>
      <c r="AN40" s="198">
        <v>5</v>
      </c>
      <c r="AO40" s="198">
        <v>10</v>
      </c>
      <c r="AP40" s="198">
        <v>15</v>
      </c>
      <c r="AQ40" s="198">
        <v>5</v>
      </c>
      <c r="AR40" s="192">
        <v>10</v>
      </c>
      <c r="AS40" s="154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7" customFormat="1" ht="12.75" customHeight="1">
      <c r="A43" s="173"/>
      <c r="B43" s="174"/>
      <c r="C43" s="175" t="s">
        <v>247</v>
      </c>
      <c r="D43" s="176">
        <f>$B$4*(D40-1)</f>
        <v>0</v>
      </c>
      <c r="E43" s="176">
        <f aca="true" t="shared" si="2" ref="E43:AS43">$B$4*(E40-1)</f>
        <v>0</v>
      </c>
      <c r="F43" s="176">
        <f t="shared" si="2"/>
        <v>0</v>
      </c>
      <c r="G43" s="176">
        <f t="shared" si="2"/>
        <v>0</v>
      </c>
      <c r="H43" s="199">
        <f t="shared" si="2"/>
        <v>0</v>
      </c>
      <c r="I43" s="199">
        <f t="shared" si="2"/>
        <v>0</v>
      </c>
      <c r="J43" s="199">
        <f t="shared" si="2"/>
        <v>0</v>
      </c>
      <c r="K43" s="193">
        <f t="shared" si="2"/>
        <v>0</v>
      </c>
      <c r="L43" s="176">
        <f t="shared" si="2"/>
        <v>0</v>
      </c>
      <c r="M43" s="176">
        <f t="shared" si="2"/>
        <v>0</v>
      </c>
      <c r="N43" s="193">
        <f t="shared" si="2"/>
        <v>0</v>
      </c>
      <c r="O43" s="176">
        <f t="shared" si="2"/>
        <v>0</v>
      </c>
      <c r="P43" s="176">
        <f t="shared" si="2"/>
        <v>0</v>
      </c>
      <c r="Q43" s="176">
        <f t="shared" si="2"/>
        <v>0</v>
      </c>
      <c r="R43" s="176">
        <f t="shared" si="2"/>
        <v>0</v>
      </c>
      <c r="S43" s="176">
        <f t="shared" si="2"/>
        <v>0</v>
      </c>
      <c r="T43" s="176">
        <f t="shared" si="2"/>
        <v>0</v>
      </c>
      <c r="U43" s="176">
        <f t="shared" si="2"/>
        <v>0</v>
      </c>
      <c r="V43" s="193">
        <f t="shared" si="2"/>
        <v>0</v>
      </c>
      <c r="W43" s="176">
        <f t="shared" si="2"/>
        <v>0</v>
      </c>
      <c r="X43" s="199">
        <f t="shared" si="2"/>
        <v>0</v>
      </c>
      <c r="Y43" s="199">
        <f t="shared" si="2"/>
        <v>0</v>
      </c>
      <c r="Z43" s="193">
        <f t="shared" si="2"/>
        <v>0</v>
      </c>
      <c r="AA43" s="176">
        <f t="shared" si="2"/>
        <v>0</v>
      </c>
      <c r="AB43" s="176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3">
        <f t="shared" si="2"/>
        <v>0</v>
      </c>
      <c r="AI43" s="176">
        <f t="shared" si="2"/>
        <v>0</v>
      </c>
      <c r="AJ43" s="176">
        <f t="shared" si="2"/>
        <v>0</v>
      </c>
      <c r="AK43" s="176">
        <f t="shared" si="2"/>
        <v>0</v>
      </c>
      <c r="AL43" s="176">
        <f t="shared" si="2"/>
        <v>0</v>
      </c>
      <c r="AM43" s="199">
        <f t="shared" si="2"/>
        <v>0</v>
      </c>
      <c r="AN43" s="199">
        <f t="shared" si="2"/>
        <v>0</v>
      </c>
      <c r="AO43" s="199">
        <f t="shared" si="2"/>
        <v>0</v>
      </c>
      <c r="AP43" s="199">
        <f t="shared" si="2"/>
        <v>0</v>
      </c>
      <c r="AQ43" s="199">
        <f t="shared" si="2"/>
        <v>0</v>
      </c>
      <c r="AR43" s="193">
        <f t="shared" si="2"/>
        <v>0</v>
      </c>
      <c r="AS43" s="176">
        <f t="shared" si="2"/>
        <v>0</v>
      </c>
    </row>
    <row r="44" spans="1:45" s="113" customFormat="1" ht="344.25" customHeight="1">
      <c r="A44" s="257" t="s">
        <v>214</v>
      </c>
      <c r="B44" s="258"/>
      <c r="C44" s="258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0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3" t="s">
        <v>109</v>
      </c>
      <c r="W44" s="112" t="s">
        <v>210</v>
      </c>
      <c r="X44" s="116" t="s">
        <v>210</v>
      </c>
      <c r="Y44" s="116" t="s">
        <v>210</v>
      </c>
      <c r="Z44" s="200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0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3" t="s">
        <v>184</v>
      </c>
      <c r="AS44" s="115" t="s">
        <v>216</v>
      </c>
    </row>
    <row r="45" spans="1:45" s="11" customFormat="1" ht="347.25" customHeight="1">
      <c r="A45" s="260" t="s">
        <v>198</v>
      </c>
      <c r="B45" s="261"/>
      <c r="C45" s="262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4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3"/>
      <c r="AS45" s="86"/>
    </row>
    <row r="46" spans="1:45" s="113" customFormat="1" ht="331.5">
      <c r="A46" s="259" t="s">
        <v>8</v>
      </c>
      <c r="B46" s="258"/>
      <c r="C46" s="258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3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0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3"/>
      <c r="AS46" s="115" t="s">
        <v>188</v>
      </c>
    </row>
    <row r="47" spans="1:45" s="11" customFormat="1" ht="49.5" customHeight="1">
      <c r="A47" s="252" t="s">
        <v>9</v>
      </c>
      <c r="B47" s="253"/>
      <c r="C47" s="253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2" t="s">
        <v>77</v>
      </c>
      <c r="N47" s="201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5" t="s">
        <v>114</v>
      </c>
      <c r="W47" s="51" t="s">
        <v>118</v>
      </c>
      <c r="X47" s="42" t="s">
        <v>123</v>
      </c>
      <c r="Y47" s="42" t="s">
        <v>123</v>
      </c>
      <c r="Z47" s="209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6" t="s">
        <v>219</v>
      </c>
      <c r="AS47" s="58" t="s">
        <v>189</v>
      </c>
    </row>
    <row r="48" spans="1:45" s="11" customFormat="1" ht="50.25" customHeight="1">
      <c r="A48" s="252" t="s">
        <v>10</v>
      </c>
      <c r="B48" s="253"/>
      <c r="C48" s="253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6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6" t="s">
        <v>185</v>
      </c>
      <c r="AS48" s="58" t="s">
        <v>221</v>
      </c>
    </row>
    <row r="49" spans="1:45" s="11" customFormat="1" ht="66.75" customHeight="1" thickBot="1">
      <c r="A49" s="252" t="s">
        <v>11</v>
      </c>
      <c r="B49" s="253"/>
      <c r="C49" s="253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7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7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  <mergeCell ref="U4:V4"/>
    <mergeCell ref="U3:V3"/>
    <mergeCell ref="A49:C49"/>
    <mergeCell ref="C6:C8"/>
    <mergeCell ref="A44:C44"/>
    <mergeCell ref="A46:C46"/>
    <mergeCell ref="A47:C47"/>
    <mergeCell ref="A48:C48"/>
    <mergeCell ref="A45:C45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74" t="s">
        <v>257</v>
      </c>
    </row>
    <row r="2" spans="3:45" s="29" customFormat="1" ht="15" hidden="1">
      <c r="C2" s="28" t="s">
        <v>43</v>
      </c>
      <c r="D2" s="214" t="s">
        <v>46</v>
      </c>
      <c r="E2" s="214"/>
      <c r="F2" s="215" t="s">
        <v>53</v>
      </c>
      <c r="G2" s="250"/>
      <c r="H2" s="251"/>
      <c r="I2" s="251"/>
      <c r="J2" s="251"/>
      <c r="K2" s="251"/>
      <c r="L2" s="214"/>
      <c r="M2" s="250" t="s">
        <v>75</v>
      </c>
      <c r="N2" s="251"/>
      <c r="O2" s="214"/>
      <c r="P2" s="214" t="s">
        <v>88</v>
      </c>
      <c r="Q2" s="214" t="s">
        <v>94</v>
      </c>
      <c r="R2" s="214" t="s">
        <v>97</v>
      </c>
      <c r="S2" s="214" t="s">
        <v>102</v>
      </c>
      <c r="T2" s="214"/>
      <c r="U2" s="250" t="s">
        <v>108</v>
      </c>
      <c r="V2" s="251"/>
      <c r="W2" s="250" t="s">
        <v>116</v>
      </c>
      <c r="X2" s="251"/>
      <c r="Y2" s="251"/>
      <c r="Z2" s="263"/>
      <c r="AA2" s="215" t="s">
        <v>130</v>
      </c>
      <c r="AB2" s="268" t="s">
        <v>134</v>
      </c>
      <c r="AC2" s="269"/>
      <c r="AD2" s="269"/>
      <c r="AE2" s="269"/>
      <c r="AF2" s="269"/>
      <c r="AG2" s="269"/>
      <c r="AH2" s="270"/>
      <c r="AI2" s="215"/>
      <c r="AJ2" s="215"/>
      <c r="AK2" s="215"/>
      <c r="AL2" s="250" t="s">
        <v>166</v>
      </c>
      <c r="AM2" s="251"/>
      <c r="AN2" s="251"/>
      <c r="AO2" s="251"/>
      <c r="AP2" s="251"/>
      <c r="AQ2" s="251"/>
      <c r="AR2" s="263"/>
      <c r="AS2" s="215"/>
    </row>
    <row r="3" spans="1:45" s="29" customFormat="1" ht="15.75" thickBot="1">
      <c r="A3" s="26"/>
      <c r="B3" s="27"/>
      <c r="C3" s="28" t="s">
        <v>42</v>
      </c>
      <c r="D3" s="222" t="s">
        <v>45</v>
      </c>
      <c r="E3" s="222"/>
      <c r="F3" s="223" t="s">
        <v>52</v>
      </c>
      <c r="G3" s="248" t="s">
        <v>57</v>
      </c>
      <c r="H3" s="249"/>
      <c r="I3" s="249"/>
      <c r="J3" s="249"/>
      <c r="K3" s="249"/>
      <c r="L3" s="222" t="s">
        <v>70</v>
      </c>
      <c r="M3" s="248" t="s">
        <v>74</v>
      </c>
      <c r="N3" s="249"/>
      <c r="O3" s="222"/>
      <c r="P3" s="222" t="s">
        <v>87</v>
      </c>
      <c r="Q3" s="222" t="s">
        <v>93</v>
      </c>
      <c r="R3" s="222" t="s">
        <v>96</v>
      </c>
      <c r="S3" s="222" t="s">
        <v>96</v>
      </c>
      <c r="T3" s="222"/>
      <c r="U3" s="248" t="s">
        <v>107</v>
      </c>
      <c r="V3" s="249"/>
      <c r="W3" s="248" t="s">
        <v>115</v>
      </c>
      <c r="X3" s="249"/>
      <c r="Y3" s="249"/>
      <c r="Z3" s="249"/>
      <c r="AA3" s="223" t="s">
        <v>129</v>
      </c>
      <c r="AB3" s="265" t="s">
        <v>133</v>
      </c>
      <c r="AC3" s="266"/>
      <c r="AD3" s="266"/>
      <c r="AE3" s="266"/>
      <c r="AF3" s="266"/>
      <c r="AG3" s="266"/>
      <c r="AH3" s="267"/>
      <c r="AI3" s="223" t="s">
        <v>152</v>
      </c>
      <c r="AJ3" s="223" t="s">
        <v>156</v>
      </c>
      <c r="AK3" s="223" t="s">
        <v>160</v>
      </c>
      <c r="AL3" s="248" t="s">
        <v>165</v>
      </c>
      <c r="AM3" s="249"/>
      <c r="AN3" s="249"/>
      <c r="AO3" s="249"/>
      <c r="AP3" s="249"/>
      <c r="AQ3" s="249"/>
      <c r="AR3" s="264"/>
      <c r="AS3" s="223" t="s">
        <v>186</v>
      </c>
    </row>
    <row r="4" spans="1:45" s="77" customFormat="1" ht="60.75" thickBot="1">
      <c r="A4" s="76"/>
      <c r="B4" s="76"/>
      <c r="D4" s="216" t="s">
        <v>44</v>
      </c>
      <c r="E4" s="216" t="s">
        <v>48</v>
      </c>
      <c r="F4" s="217" t="s">
        <v>190</v>
      </c>
      <c r="G4" s="218" t="s">
        <v>61</v>
      </c>
      <c r="H4" s="219" t="s">
        <v>62</v>
      </c>
      <c r="I4" s="219" t="s">
        <v>63</v>
      </c>
      <c r="J4" s="219" t="s">
        <v>66</v>
      </c>
      <c r="K4" s="220" t="s">
        <v>67</v>
      </c>
      <c r="L4" s="216" t="s">
        <v>191</v>
      </c>
      <c r="M4" s="218" t="s">
        <v>192</v>
      </c>
      <c r="N4" s="220" t="s">
        <v>80</v>
      </c>
      <c r="O4" s="216" t="s">
        <v>82</v>
      </c>
      <c r="P4" s="216" t="s">
        <v>86</v>
      </c>
      <c r="Q4" s="216" t="s">
        <v>92</v>
      </c>
      <c r="R4" s="216" t="s">
        <v>193</v>
      </c>
      <c r="S4" s="216" t="s">
        <v>194</v>
      </c>
      <c r="T4" s="216" t="s">
        <v>195</v>
      </c>
      <c r="U4" s="218" t="s">
        <v>196</v>
      </c>
      <c r="V4" s="220" t="s">
        <v>197</v>
      </c>
      <c r="W4" s="218" t="s">
        <v>120</v>
      </c>
      <c r="X4" s="219" t="s">
        <v>121</v>
      </c>
      <c r="Y4" s="219" t="s">
        <v>124</v>
      </c>
      <c r="Z4" s="220" t="s">
        <v>127</v>
      </c>
      <c r="AA4" s="217" t="s">
        <v>128</v>
      </c>
      <c r="AB4" s="224" t="s">
        <v>143</v>
      </c>
      <c r="AC4" s="219" t="s">
        <v>144</v>
      </c>
      <c r="AD4" s="219" t="s">
        <v>145</v>
      </c>
      <c r="AE4" s="219" t="s">
        <v>146</v>
      </c>
      <c r="AF4" s="219" t="s">
        <v>135</v>
      </c>
      <c r="AG4" s="219" t="s">
        <v>136</v>
      </c>
      <c r="AH4" s="225" t="s">
        <v>137</v>
      </c>
      <c r="AI4" s="217" t="s">
        <v>153</v>
      </c>
      <c r="AJ4" s="217" t="s">
        <v>157</v>
      </c>
      <c r="AK4" s="217" t="s">
        <v>161</v>
      </c>
      <c r="AL4" s="218" t="s">
        <v>170</v>
      </c>
      <c r="AM4" s="219" t="s">
        <v>171</v>
      </c>
      <c r="AN4" s="219" t="s">
        <v>172</v>
      </c>
      <c r="AO4" s="220" t="s">
        <v>176</v>
      </c>
      <c r="AP4" s="219" t="s">
        <v>179</v>
      </c>
      <c r="AQ4" s="219" t="s">
        <v>180</v>
      </c>
      <c r="AR4" s="221" t="s">
        <v>181</v>
      </c>
      <c r="AS4" s="217" t="s">
        <v>187</v>
      </c>
    </row>
    <row r="5" spans="1:45" s="3" customFormat="1" ht="12" customHeight="1">
      <c r="A5"/>
      <c r="B5" s="7"/>
      <c r="C5" s="254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2" t="s">
        <v>0</v>
      </c>
      <c r="AR5" s="183" t="s">
        <v>0</v>
      </c>
      <c r="AS5" s="33" t="s">
        <v>0</v>
      </c>
    </row>
    <row r="6" spans="1:45" s="3" customFormat="1" ht="15.75">
      <c r="A6"/>
      <c r="B6" s="8" t="s">
        <v>41</v>
      </c>
      <c r="C6" s="255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3" t="s">
        <v>2</v>
      </c>
      <c r="C7" s="271"/>
      <c r="D7" s="234" t="s">
        <v>3</v>
      </c>
      <c r="E7" s="235" t="s">
        <v>3</v>
      </c>
      <c r="F7" s="236" t="s">
        <v>3</v>
      </c>
      <c r="G7" s="235" t="s">
        <v>3</v>
      </c>
      <c r="H7" s="237" t="s">
        <v>3</v>
      </c>
      <c r="I7" s="238" t="s">
        <v>3</v>
      </c>
      <c r="J7" s="237" t="s">
        <v>3</v>
      </c>
      <c r="K7" s="237" t="s">
        <v>3</v>
      </c>
      <c r="L7" s="234" t="s">
        <v>3</v>
      </c>
      <c r="M7" s="234" t="s">
        <v>3</v>
      </c>
      <c r="N7" s="237" t="s">
        <v>3</v>
      </c>
      <c r="O7" s="234" t="s">
        <v>3</v>
      </c>
      <c r="P7" s="234" t="s">
        <v>3</v>
      </c>
      <c r="Q7" s="234" t="s">
        <v>3</v>
      </c>
      <c r="R7" s="234" t="s">
        <v>3</v>
      </c>
      <c r="S7" s="234" t="s">
        <v>3</v>
      </c>
      <c r="T7" s="234" t="s">
        <v>3</v>
      </c>
      <c r="U7" s="234" t="s">
        <v>3</v>
      </c>
      <c r="V7" s="237" t="s">
        <v>3</v>
      </c>
      <c r="W7" s="234" t="s">
        <v>3</v>
      </c>
      <c r="X7" s="237" t="s">
        <v>3</v>
      </c>
      <c r="Y7" s="237" t="s">
        <v>3</v>
      </c>
      <c r="Z7" s="237" t="s">
        <v>3</v>
      </c>
      <c r="AA7" s="236" t="s">
        <v>3</v>
      </c>
      <c r="AB7" s="238" t="s">
        <v>3</v>
      </c>
      <c r="AC7" s="237" t="s">
        <v>3</v>
      </c>
      <c r="AD7" s="237" t="s">
        <v>3</v>
      </c>
      <c r="AE7" s="237" t="s">
        <v>3</v>
      </c>
      <c r="AF7" s="237" t="s">
        <v>4</v>
      </c>
      <c r="AG7" s="237" t="s">
        <v>4</v>
      </c>
      <c r="AH7" s="239" t="s">
        <v>7</v>
      </c>
      <c r="AI7" s="236" t="s">
        <v>3</v>
      </c>
      <c r="AJ7" s="236" t="s">
        <v>3</v>
      </c>
      <c r="AK7" s="236" t="s">
        <v>3</v>
      </c>
      <c r="AL7" s="240" t="s">
        <v>3</v>
      </c>
      <c r="AM7" s="241" t="s">
        <v>3</v>
      </c>
      <c r="AN7" s="242" t="s">
        <v>3</v>
      </c>
      <c r="AO7" s="242" t="s">
        <v>3</v>
      </c>
      <c r="AP7" s="242" t="s">
        <v>3</v>
      </c>
      <c r="AQ7" s="241" t="s">
        <v>3</v>
      </c>
      <c r="AR7" s="243" t="s">
        <v>3</v>
      </c>
      <c r="AS7" s="236" t="s">
        <v>3</v>
      </c>
    </row>
    <row r="8" spans="1:45" s="15" customFormat="1" ht="17.25" thickTop="1">
      <c r="A8" s="12"/>
      <c r="B8" s="226">
        <v>1</v>
      </c>
      <c r="C8" s="227" t="s">
        <v>13</v>
      </c>
      <c r="D8" s="228">
        <v>10</v>
      </c>
      <c r="E8" s="229">
        <v>26</v>
      </c>
      <c r="F8" s="230">
        <v>15.65</v>
      </c>
      <c r="G8" s="229">
        <v>20.45</v>
      </c>
      <c r="H8" s="23">
        <v>33.75</v>
      </c>
      <c r="I8" s="39">
        <v>24.5</v>
      </c>
      <c r="J8" s="23">
        <v>23</v>
      </c>
      <c r="K8" s="23">
        <v>26.5</v>
      </c>
      <c r="L8" s="228">
        <v>10.25</v>
      </c>
      <c r="M8" s="228">
        <v>15</v>
      </c>
      <c r="N8" s="23">
        <v>11</v>
      </c>
      <c r="O8" s="228">
        <v>12.65</v>
      </c>
      <c r="P8" s="228"/>
      <c r="Q8" s="228">
        <v>11</v>
      </c>
      <c r="R8" s="228">
        <v>11.5</v>
      </c>
      <c r="S8" s="228">
        <v>10.5</v>
      </c>
      <c r="T8" s="228"/>
      <c r="U8" s="229">
        <v>29.7</v>
      </c>
      <c r="V8" s="24">
        <v>12.5</v>
      </c>
      <c r="W8" s="228">
        <v>27.15</v>
      </c>
      <c r="X8" s="23">
        <v>27.4</v>
      </c>
      <c r="Y8" s="23">
        <v>27.65</v>
      </c>
      <c r="Z8" s="23">
        <v>27.9</v>
      </c>
      <c r="AA8" s="230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1"/>
      <c r="AI8" s="230">
        <v>12</v>
      </c>
      <c r="AJ8" s="230">
        <v>7</v>
      </c>
      <c r="AK8" s="230">
        <v>23.55</v>
      </c>
      <c r="AL8" s="232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0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57" t="s">
        <v>214</v>
      </c>
      <c r="B42" s="258"/>
      <c r="C42" s="258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60" t="s">
        <v>198</v>
      </c>
      <c r="B43" s="261"/>
      <c r="C43" s="262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59" t="s">
        <v>8</v>
      </c>
      <c r="B44" s="258"/>
      <c r="C44" s="258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52" t="s">
        <v>9</v>
      </c>
      <c r="B45" s="253"/>
      <c r="C45" s="253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52" t="s">
        <v>10</v>
      </c>
      <c r="B46" s="253"/>
      <c r="C46" s="253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52" t="s">
        <v>11</v>
      </c>
      <c r="B47" s="253"/>
      <c r="C47" s="253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A47:C47"/>
    <mergeCell ref="C5:C7"/>
    <mergeCell ref="A42:C42"/>
    <mergeCell ref="A43:C43"/>
    <mergeCell ref="A44:C44"/>
    <mergeCell ref="A45:C45"/>
    <mergeCell ref="A46:C46"/>
    <mergeCell ref="G3:K3"/>
    <mergeCell ref="M3:N3"/>
    <mergeCell ref="U3:V3"/>
    <mergeCell ref="W3:Z3"/>
    <mergeCell ref="AB3:AH3"/>
    <mergeCell ref="AL3:AR3"/>
    <mergeCell ref="G2:K2"/>
    <mergeCell ref="M2:N2"/>
    <mergeCell ref="U2:V2"/>
    <mergeCell ref="W2:Z2"/>
    <mergeCell ref="AB2:AH2"/>
    <mergeCell ref="AL2:AR2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2023-06-01T14:45:59Z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