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8D2DB573-2F1F-4888-93FB-C1F674344015}" xr6:coauthVersionLast="47" xr6:coauthVersionMax="47" xr10:uidLastSave="{00000000-0000-0000-0000-000000000000}"/>
  <bookViews>
    <workbookView xWindow="-1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6" l="1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C5" i="16"/>
  <c r="O8" i="16" s="1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<sst xmlns="http://schemas.openxmlformats.org/spreadsheetml/2006/main" count="2003" uniqueCount="249">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</sst>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May 2024, Ip</v>
          </cell>
          <cell r="D5">
            <v>2.6739999999999999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J5" sqref="J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May 2024, Ip</v>
      </c>
      <c r="B5" t="str">
        <f>A5</f>
        <v xml:space="preserve"> Price Index May 2024, Ip</v>
      </c>
      <c r="C5" s="36">
        <f>'[1]Basic Price Adjustment'!$D5</f>
        <v>2.6739999999999999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9" t="s">
        <v>12</v>
      </c>
      <c r="D8" s="23" t="s">
        <v>1</v>
      </c>
      <c r="E8" s="9">
        <v>0.76</v>
      </c>
      <c r="F8" s="9">
        <f>$I$12</f>
        <v>-7.0000000000000007E-2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-7.0000000000000007E-2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-7.0000000000000007E-2</v>
      </c>
      <c r="H9" s="49">
        <v>0</v>
      </c>
      <c r="I9" s="50">
        <f>ROUND((($C$5/$C$4)-1)*$C$4*$E$56,2)</f>
        <v>-0.04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-7.0000000000000007E-2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-7.0000000000000007E-2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9" t="s">
        <v>12</v>
      </c>
      <c r="D12" s="62" t="s">
        <v>1</v>
      </c>
      <c r="E12" s="9">
        <v>0.76</v>
      </c>
      <c r="F12" s="9">
        <f t="shared" si="0"/>
        <v>-7.0000000000000007E-2</v>
      </c>
      <c r="H12" s="49">
        <v>0</v>
      </c>
      <c r="I12" s="50">
        <f>ROUND((($C$5/$C$4)-1)*$C$4*$E$8,2)</f>
        <v>-7.0000000000000007E-2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-7.0000000000000007E-2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-7.0000000000000007E-2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-7.0000000000000007E-2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9" t="s">
        <v>12</v>
      </c>
      <c r="D16" s="62" t="s">
        <v>1</v>
      </c>
      <c r="E16" s="9">
        <v>0.76</v>
      </c>
      <c r="F16" s="9">
        <f t="shared" si="0"/>
        <v>-7.0000000000000007E-2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-7.0000000000000007E-2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-7.0000000000000007E-2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-7.0000000000000007E-2</v>
      </c>
      <c r="H19" s="49">
        <v>0</v>
      </c>
    </row>
    <row r="20" spans="1:10" x14ac:dyDescent="0.25">
      <c r="A20" s="48">
        <v>13</v>
      </c>
      <c r="B20" s="93" t="s">
        <v>17</v>
      </c>
      <c r="C20" s="99" t="s">
        <v>12</v>
      </c>
      <c r="D20" s="62" t="s">
        <v>1</v>
      </c>
      <c r="E20" s="9">
        <v>0.76</v>
      </c>
      <c r="F20" s="9">
        <f t="shared" si="0"/>
        <v>-7.0000000000000007E-2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-7.0000000000000007E-2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-7.0000000000000007E-2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-7.0000000000000007E-2</v>
      </c>
      <c r="H23" s="49">
        <v>0</v>
      </c>
    </row>
    <row r="24" spans="1:10" x14ac:dyDescent="0.25">
      <c r="A24" s="48">
        <v>17</v>
      </c>
      <c r="B24" s="93" t="s">
        <v>18</v>
      </c>
      <c r="C24" s="99" t="s">
        <v>12</v>
      </c>
      <c r="D24" s="62" t="s">
        <v>1</v>
      </c>
      <c r="E24" s="9">
        <v>0.76</v>
      </c>
      <c r="F24" s="9">
        <f t="shared" si="0"/>
        <v>-7.0000000000000007E-2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-7.0000000000000007E-2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-7.0000000000000007E-2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-7.0000000000000007E-2</v>
      </c>
      <c r="H27" s="49">
        <v>0</v>
      </c>
    </row>
    <row r="28" spans="1:10" x14ac:dyDescent="0.25">
      <c r="A28" s="48">
        <v>21</v>
      </c>
      <c r="B28" s="93" t="s">
        <v>19</v>
      </c>
      <c r="C28" s="99" t="s">
        <v>12</v>
      </c>
      <c r="D28" s="62" t="s">
        <v>1</v>
      </c>
      <c r="E28" s="9">
        <v>0.76</v>
      </c>
      <c r="F28" s="9">
        <f t="shared" si="0"/>
        <v>-7.0000000000000007E-2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-7.0000000000000007E-2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-7.0000000000000007E-2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-7.0000000000000007E-2</v>
      </c>
      <c r="H31" s="49">
        <v>0</v>
      </c>
    </row>
    <row r="32" spans="1:10" x14ac:dyDescent="0.25">
      <c r="A32" s="48">
        <v>25</v>
      </c>
      <c r="B32" s="93" t="s">
        <v>20</v>
      </c>
      <c r="C32" s="96" t="s">
        <v>12</v>
      </c>
      <c r="D32" s="62" t="s">
        <v>1</v>
      </c>
      <c r="E32" s="9">
        <v>0.76</v>
      </c>
      <c r="F32" s="9">
        <f t="shared" si="0"/>
        <v>-7.0000000000000007E-2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-7.0000000000000007E-2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-7.0000000000000007E-2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-7.0000000000000007E-2</v>
      </c>
      <c r="H35" s="49">
        <v>0</v>
      </c>
    </row>
    <row r="36" spans="1:8" x14ac:dyDescent="0.25">
      <c r="A36" s="48">
        <v>29</v>
      </c>
      <c r="B36" s="93" t="s">
        <v>21</v>
      </c>
      <c r="C36" s="96" t="s">
        <v>12</v>
      </c>
      <c r="D36" s="62" t="s">
        <v>1</v>
      </c>
      <c r="E36" s="9">
        <v>0.76</v>
      </c>
      <c r="F36" s="9">
        <f t="shared" si="0"/>
        <v>-7.0000000000000007E-2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-7.0000000000000007E-2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-7.0000000000000007E-2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-7.0000000000000007E-2</v>
      </c>
      <c r="H39" s="49">
        <v>0</v>
      </c>
    </row>
    <row r="40" spans="1:8" x14ac:dyDescent="0.25">
      <c r="A40" s="48">
        <v>33</v>
      </c>
      <c r="B40" s="93" t="s">
        <v>22</v>
      </c>
      <c r="C40" s="96" t="s">
        <v>12</v>
      </c>
      <c r="D40" s="62" t="s">
        <v>1</v>
      </c>
      <c r="E40" s="9">
        <v>0.76</v>
      </c>
      <c r="F40" s="9">
        <f t="shared" si="0"/>
        <v>-7.0000000000000007E-2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-7.0000000000000007E-2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-7.0000000000000007E-2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-7.0000000000000007E-2</v>
      </c>
      <c r="H43" s="49">
        <v>0</v>
      </c>
    </row>
    <row r="44" spans="1:8" x14ac:dyDescent="0.25">
      <c r="A44" s="48">
        <v>37</v>
      </c>
      <c r="B44" s="93" t="s">
        <v>23</v>
      </c>
      <c r="C44" s="96" t="s">
        <v>12</v>
      </c>
      <c r="D44" s="62" t="s">
        <v>1</v>
      </c>
      <c r="E44" s="9">
        <v>0.76</v>
      </c>
      <c r="F44" s="9">
        <f t="shared" si="0"/>
        <v>-7.0000000000000007E-2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-7.0000000000000007E-2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-7.0000000000000007E-2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-7.0000000000000007E-2</v>
      </c>
      <c r="H47" s="49">
        <v>0</v>
      </c>
    </row>
    <row r="48" spans="1:8" x14ac:dyDescent="0.25">
      <c r="A48" s="48">
        <v>41</v>
      </c>
      <c r="B48" s="93" t="s">
        <v>24</v>
      </c>
      <c r="C48" s="96" t="s">
        <v>12</v>
      </c>
      <c r="D48" s="62" t="s">
        <v>1</v>
      </c>
      <c r="E48" s="9">
        <v>0.76</v>
      </c>
      <c r="F48" s="9">
        <f t="shared" si="0"/>
        <v>-7.0000000000000007E-2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-7.0000000000000007E-2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-7.0000000000000007E-2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-7.0000000000000007E-2</v>
      </c>
      <c r="H51" s="49">
        <v>0</v>
      </c>
    </row>
    <row r="52" spans="1:8" x14ac:dyDescent="0.25">
      <c r="A52" s="48">
        <v>45</v>
      </c>
      <c r="B52" s="93" t="s">
        <v>25</v>
      </c>
      <c r="C52" s="96" t="s">
        <v>12</v>
      </c>
      <c r="D52" s="62" t="s">
        <v>1</v>
      </c>
      <c r="E52" s="9">
        <v>0.76</v>
      </c>
      <c r="F52" s="9">
        <f t="shared" si="0"/>
        <v>-7.0000000000000007E-2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-7.0000000000000007E-2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-7.0000000000000007E-2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-7.0000000000000007E-2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-0.04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85</v>
      </c>
      <c r="P3" s="111"/>
    </row>
    <row r="4" spans="1:24" x14ac:dyDescent="0.2">
      <c r="B4" s="16" t="s">
        <v>50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86</v>
      </c>
      <c r="P4" s="109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2" t="s">
        <v>167</v>
      </c>
      <c r="F6" s="133"/>
      <c r="G6" s="132" t="s">
        <v>169</v>
      </c>
      <c r="H6" s="133"/>
      <c r="I6" s="132" t="s">
        <v>171</v>
      </c>
      <c r="J6" s="133"/>
      <c r="K6" s="132" t="s">
        <v>173</v>
      </c>
      <c r="L6" s="133"/>
      <c r="M6" s="132" t="s">
        <v>175</v>
      </c>
      <c r="N6" s="133"/>
      <c r="O6" s="132"/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133</v>
      </c>
      <c r="F8" s="101"/>
      <c r="G8" s="100" t="s">
        <v>134</v>
      </c>
      <c r="H8" s="101"/>
      <c r="I8" s="100" t="s">
        <v>135</v>
      </c>
      <c r="J8" s="101"/>
      <c r="K8" s="100" t="s">
        <v>136</v>
      </c>
      <c r="L8" s="101"/>
      <c r="M8" s="100" t="s">
        <v>137</v>
      </c>
      <c r="N8" s="101"/>
      <c r="O8" s="100" t="s">
        <v>228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O5:P5"/>
    <mergeCell ref="O6:P6"/>
    <mergeCell ref="O4:P4"/>
    <mergeCell ref="O3:P3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82</v>
      </c>
      <c r="N3" s="111"/>
      <c r="O3" s="20"/>
    </row>
    <row r="4" spans="1:26" x14ac:dyDescent="0.2">
      <c r="B4" s="16" t="s">
        <v>51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83</v>
      </c>
      <c r="N4" s="109"/>
    </row>
    <row r="5" spans="1:26" ht="36" x14ac:dyDescent="0.2">
      <c r="B5" s="18" t="s">
        <v>219</v>
      </c>
      <c r="D5" s="8" t="s">
        <v>7</v>
      </c>
      <c r="E5" s="108" t="s">
        <v>142</v>
      </c>
      <c r="F5" s="109"/>
      <c r="G5" s="108" t="s">
        <v>142</v>
      </c>
      <c r="H5" s="109"/>
      <c r="I5" s="106" t="s">
        <v>156</v>
      </c>
      <c r="J5" s="107"/>
      <c r="K5" s="106" t="s">
        <v>156</v>
      </c>
      <c r="L5" s="107"/>
      <c r="M5" s="106" t="s">
        <v>82</v>
      </c>
      <c r="N5" s="107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2" t="s">
        <v>64</v>
      </c>
      <c r="F6" s="133"/>
      <c r="G6" s="132" t="s">
        <v>65</v>
      </c>
      <c r="H6" s="133"/>
      <c r="I6" s="132" t="s">
        <v>157</v>
      </c>
      <c r="J6" s="133"/>
      <c r="K6" s="132" t="s">
        <v>157</v>
      </c>
      <c r="L6" s="133"/>
      <c r="M6" s="132" t="s">
        <v>84</v>
      </c>
      <c r="N6" s="133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138</v>
      </c>
      <c r="F8" s="101"/>
      <c r="G8" s="100" t="s">
        <v>139</v>
      </c>
      <c r="H8" s="101"/>
      <c r="I8" s="100" t="s">
        <v>140</v>
      </c>
      <c r="J8" s="101"/>
      <c r="K8" s="100" t="s">
        <v>141</v>
      </c>
      <c r="L8" s="101"/>
      <c r="M8" s="100" t="s">
        <v>158</v>
      </c>
      <c r="N8" s="101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10" t="s">
        <v>58</v>
      </c>
      <c r="J3" s="111"/>
      <c r="K3" s="110" t="s">
        <v>70</v>
      </c>
      <c r="L3" s="111"/>
      <c r="M3" s="110" t="s">
        <v>70</v>
      </c>
      <c r="N3" s="111"/>
    </row>
    <row r="4" spans="1:21" ht="14.25" x14ac:dyDescent="0.2">
      <c r="B4" s="16" t="s">
        <v>42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59</v>
      </c>
      <c r="J4" s="109"/>
      <c r="K4" s="108" t="s">
        <v>71</v>
      </c>
      <c r="L4" s="109"/>
      <c r="M4" s="108" t="s">
        <v>71</v>
      </c>
      <c r="N4" s="109"/>
    </row>
    <row r="5" spans="1:21" ht="36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159</v>
      </c>
      <c r="J5" s="107"/>
      <c r="K5" s="106" t="s">
        <v>72</v>
      </c>
      <c r="L5" s="107"/>
      <c r="M5" s="106" t="s">
        <v>75</v>
      </c>
      <c r="N5" s="107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160</v>
      </c>
      <c r="J6" s="105"/>
      <c r="K6" s="104" t="s">
        <v>73</v>
      </c>
      <c r="L6" s="105"/>
      <c r="M6" s="104" t="s">
        <v>76</v>
      </c>
      <c r="N6" s="105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00" t="s">
        <v>97</v>
      </c>
      <c r="F8" s="101"/>
      <c r="G8" s="100" t="s">
        <v>98</v>
      </c>
      <c r="H8" s="101"/>
      <c r="I8" s="100" t="s">
        <v>99</v>
      </c>
      <c r="J8" s="101"/>
      <c r="K8" s="100" t="s">
        <v>226</v>
      </c>
      <c r="L8" s="101"/>
      <c r="M8" s="100" t="s">
        <v>100</v>
      </c>
      <c r="N8" s="101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4" t="s">
        <v>10</v>
      </c>
      <c r="C10" s="114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5"/>
      <c r="C11" s="115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5"/>
      <c r="C12" s="115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6"/>
      <c r="C13" s="116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4" t="s">
        <v>15</v>
      </c>
      <c r="C14" s="112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5"/>
      <c r="C15" s="112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5"/>
      <c r="C16" s="112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6"/>
      <c r="C17" s="112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4" t="s">
        <v>16</v>
      </c>
      <c r="C18" s="112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5"/>
      <c r="C19" s="112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5"/>
      <c r="C20" s="112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6"/>
      <c r="C21" s="112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4" t="s">
        <v>17</v>
      </c>
      <c r="C22" s="112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5"/>
      <c r="C23" s="112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5"/>
      <c r="C24" s="112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6"/>
      <c r="C25" s="112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4" t="s">
        <v>18</v>
      </c>
      <c r="C26" s="112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5"/>
      <c r="C27" s="112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5"/>
      <c r="C28" s="112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6"/>
      <c r="C29" s="112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4" t="s">
        <v>19</v>
      </c>
      <c r="C30" s="112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5"/>
      <c r="C31" s="112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5"/>
      <c r="C32" s="112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6"/>
      <c r="C33" s="112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4" t="s">
        <v>20</v>
      </c>
      <c r="C34" s="112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5"/>
      <c r="C35" s="112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5"/>
      <c r="C36" s="112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6"/>
      <c r="C37" s="112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0" t="s">
        <v>21</v>
      </c>
      <c r="C38" s="113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1"/>
      <c r="C39" s="113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1"/>
      <c r="C40" s="113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2"/>
      <c r="C41" s="113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4" t="s">
        <v>22</v>
      </c>
      <c r="C42" s="114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5"/>
      <c r="C43" s="115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5"/>
      <c r="C44" s="115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6"/>
      <c r="C45" s="116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4" t="s">
        <v>23</v>
      </c>
      <c r="C46" s="114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15"/>
      <c r="C47" s="115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15"/>
      <c r="C48" s="115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6"/>
      <c r="C49" s="116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4" t="s">
        <v>24</v>
      </c>
      <c r="C50" s="114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5"/>
      <c r="C51" s="115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5"/>
      <c r="C52" s="115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6"/>
      <c r="C53" s="116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4" t="s">
        <v>25</v>
      </c>
      <c r="C54" s="117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5"/>
      <c r="C55" s="118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5"/>
      <c r="C56" s="118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6"/>
      <c r="C57" s="119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06" t="s">
        <v>55</v>
      </c>
      <c r="F3" s="107"/>
      <c r="G3" s="106" t="s">
        <v>55</v>
      </c>
      <c r="H3" s="107"/>
      <c r="I3" s="106" t="s">
        <v>55</v>
      </c>
      <c r="J3" s="107"/>
      <c r="K3" s="110" t="s">
        <v>70</v>
      </c>
      <c r="L3" s="111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08" t="s">
        <v>56</v>
      </c>
      <c r="F4" s="109"/>
      <c r="G4" s="108" t="s">
        <v>56</v>
      </c>
      <c r="H4" s="109"/>
      <c r="I4" s="108" t="s">
        <v>56</v>
      </c>
      <c r="J4" s="109"/>
      <c r="K4" s="108" t="s">
        <v>71</v>
      </c>
      <c r="L4" s="109"/>
    </row>
    <row r="5" spans="1:23" ht="36" x14ac:dyDescent="0.2">
      <c r="B5" s="18" t="s">
        <v>219</v>
      </c>
      <c r="D5" s="8" t="s">
        <v>7</v>
      </c>
      <c r="E5" s="106" t="s">
        <v>55</v>
      </c>
      <c r="F5" s="107"/>
      <c r="G5" s="106" t="s">
        <v>55</v>
      </c>
      <c r="H5" s="107"/>
      <c r="I5" s="106" t="s">
        <v>55</v>
      </c>
      <c r="J5" s="107"/>
      <c r="K5" s="106" t="s">
        <v>143</v>
      </c>
      <c r="L5" s="107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04" t="s">
        <v>57</v>
      </c>
      <c r="F6" s="105"/>
      <c r="G6" s="104" t="s">
        <v>57</v>
      </c>
      <c r="H6" s="105"/>
      <c r="I6" s="104" t="s">
        <v>57</v>
      </c>
      <c r="J6" s="105"/>
      <c r="K6" s="104" t="s">
        <v>77</v>
      </c>
      <c r="L6" s="105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23" t="s">
        <v>101</v>
      </c>
      <c r="F8" s="124"/>
      <c r="G8" s="123" t="s">
        <v>102</v>
      </c>
      <c r="H8" s="124"/>
      <c r="I8" s="123" t="s">
        <v>103</v>
      </c>
      <c r="J8" s="124"/>
      <c r="K8" s="123" t="s">
        <v>101</v>
      </c>
      <c r="L8" s="124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14" t="s">
        <v>10</v>
      </c>
      <c r="C10" s="125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15"/>
      <c r="C11" s="126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15"/>
      <c r="C12" s="126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16"/>
      <c r="C13" s="127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14" t="s">
        <v>15</v>
      </c>
      <c r="C14" s="106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15"/>
      <c r="C15" s="106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15"/>
      <c r="C16" s="106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16"/>
      <c r="C17" s="106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14" t="s">
        <v>16</v>
      </c>
      <c r="C18" s="106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15"/>
      <c r="C19" s="106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15"/>
      <c r="C20" s="106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16"/>
      <c r="C21" s="106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14" t="s">
        <v>17</v>
      </c>
      <c r="C22" s="106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15"/>
      <c r="C23" s="106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15"/>
      <c r="C24" s="106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16"/>
      <c r="C25" s="106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14" t="s">
        <v>18</v>
      </c>
      <c r="C26" s="106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15"/>
      <c r="C27" s="106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15"/>
      <c r="C28" s="106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16"/>
      <c r="C29" s="106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14" t="s">
        <v>19</v>
      </c>
      <c r="C30" s="106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15"/>
      <c r="C31" s="106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15"/>
      <c r="C32" s="106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16"/>
      <c r="C33" s="106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14" t="s">
        <v>20</v>
      </c>
      <c r="C34" s="106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15"/>
      <c r="C35" s="106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15"/>
      <c r="C36" s="106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16"/>
      <c r="C37" s="106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20" t="s">
        <v>21</v>
      </c>
      <c r="C38" s="131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21"/>
      <c r="C39" s="131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21"/>
      <c r="C40" s="131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22"/>
      <c r="C41" s="131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14" t="s">
        <v>22</v>
      </c>
      <c r="C42" s="125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15"/>
      <c r="C43" s="126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15"/>
      <c r="C44" s="126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16"/>
      <c r="C45" s="127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14" t="s">
        <v>23</v>
      </c>
      <c r="C46" s="125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15"/>
      <c r="C47" s="126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15"/>
      <c r="C48" s="126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16"/>
      <c r="C49" s="127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14" t="s">
        <v>24</v>
      </c>
      <c r="C50" s="125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15"/>
      <c r="C51" s="126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15"/>
      <c r="C52" s="126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16"/>
      <c r="C53" s="127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14" t="s">
        <v>25</v>
      </c>
      <c r="C54" s="128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15"/>
      <c r="C55" s="129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15"/>
      <c r="C56" s="129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16"/>
      <c r="C57" s="130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</row>
    <row r="4" spans="1:24" x14ac:dyDescent="0.2">
      <c r="B4" s="16" t="s">
        <v>45</v>
      </c>
      <c r="D4" s="29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</row>
    <row r="5" spans="1:24" ht="39.75" customHeight="1" x14ac:dyDescent="0.2">
      <c r="B5" s="18" t="s">
        <v>219</v>
      </c>
      <c r="D5" s="29" t="s">
        <v>7</v>
      </c>
      <c r="E5" s="106" t="s">
        <v>148</v>
      </c>
      <c r="F5" s="107"/>
      <c r="G5" s="106" t="s">
        <v>66</v>
      </c>
      <c r="H5" s="107"/>
      <c r="I5" s="106" t="s">
        <v>150</v>
      </c>
      <c r="J5" s="107"/>
      <c r="K5" s="106" t="s">
        <v>148</v>
      </c>
      <c r="L5" s="107"/>
      <c r="M5" s="106" t="s">
        <v>66</v>
      </c>
      <c r="N5" s="107"/>
      <c r="O5" s="106" t="s">
        <v>66</v>
      </c>
      <c r="P5" s="107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2" t="s">
        <v>149</v>
      </c>
      <c r="F6" s="133"/>
      <c r="G6" s="132" t="s">
        <v>67</v>
      </c>
      <c r="H6" s="133"/>
      <c r="I6" s="132" t="s">
        <v>197</v>
      </c>
      <c r="J6" s="133"/>
      <c r="K6" s="132" t="s">
        <v>151</v>
      </c>
      <c r="L6" s="133"/>
      <c r="M6" s="132" t="s">
        <v>69</v>
      </c>
      <c r="N6" s="133"/>
      <c r="O6" s="132" t="s">
        <v>69</v>
      </c>
      <c r="P6" s="133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104</v>
      </c>
      <c r="F8" s="101"/>
      <c r="G8" s="100" t="s">
        <v>105</v>
      </c>
      <c r="H8" s="101"/>
      <c r="I8" s="100" t="s">
        <v>106</v>
      </c>
      <c r="J8" s="101"/>
      <c r="K8" s="100" t="s">
        <v>107</v>
      </c>
      <c r="L8" s="101"/>
      <c r="M8" s="100" t="s">
        <v>108</v>
      </c>
      <c r="N8" s="101"/>
      <c r="O8" s="100" t="s">
        <v>109</v>
      </c>
      <c r="P8" s="101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12"/>
      <c r="C11" s="112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12"/>
      <c r="C12" s="112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12"/>
      <c r="C13" s="112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12"/>
      <c r="C15" s="112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12"/>
      <c r="C16" s="112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12"/>
      <c r="C17" s="112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12"/>
      <c r="C27" s="112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12"/>
      <c r="C28" s="112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12"/>
      <c r="C29" s="112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12"/>
      <c r="C31" s="112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12"/>
      <c r="C32" s="112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12"/>
      <c r="C33" s="112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12"/>
      <c r="C35" s="112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12"/>
      <c r="C36" s="112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12"/>
      <c r="C37" s="112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3"/>
      <c r="C40" s="113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3"/>
      <c r="C41" s="113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12"/>
      <c r="C47" s="112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12"/>
      <c r="C48" s="112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12"/>
      <c r="C49" s="112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12"/>
      <c r="C51" s="112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12"/>
      <c r="C52" s="112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12"/>
      <c r="C53" s="112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12"/>
      <c r="C55" s="134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12"/>
      <c r="C56" s="134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12"/>
      <c r="C57" s="134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78</v>
      </c>
      <c r="R3" s="111"/>
      <c r="S3" s="110" t="s">
        <v>145</v>
      </c>
      <c r="T3" s="111"/>
      <c r="U3" s="110" t="s">
        <v>145</v>
      </c>
      <c r="V3" s="111"/>
      <c r="W3" s="110" t="s">
        <v>145</v>
      </c>
      <c r="X3" s="111"/>
      <c r="Y3" s="110" t="s">
        <v>145</v>
      </c>
      <c r="Z3" s="111"/>
      <c r="AA3" s="110" t="s">
        <v>145</v>
      </c>
      <c r="AB3" s="111"/>
      <c r="AC3" s="110" t="s">
        <v>145</v>
      </c>
      <c r="AD3" s="111"/>
      <c r="AE3" s="110" t="s">
        <v>91</v>
      </c>
      <c r="AF3" s="111"/>
      <c r="AG3" s="110" t="s">
        <v>91</v>
      </c>
      <c r="AH3" s="111"/>
    </row>
    <row r="4" spans="1:34" x14ac:dyDescent="0.2">
      <c r="B4" s="16" t="s">
        <v>46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79</v>
      </c>
      <c r="R4" s="109"/>
      <c r="S4" s="108" t="s">
        <v>146</v>
      </c>
      <c r="T4" s="109"/>
      <c r="U4" s="108" t="s">
        <v>146</v>
      </c>
      <c r="V4" s="109"/>
      <c r="W4" s="108" t="s">
        <v>146</v>
      </c>
      <c r="X4" s="109"/>
      <c r="Y4" s="108" t="s">
        <v>146</v>
      </c>
      <c r="Z4" s="109"/>
      <c r="AA4" s="108" t="s">
        <v>146</v>
      </c>
      <c r="AB4" s="109"/>
      <c r="AC4" s="108" t="s">
        <v>146</v>
      </c>
      <c r="AD4" s="109"/>
      <c r="AE4" s="106" t="s">
        <v>90</v>
      </c>
      <c r="AF4" s="107"/>
      <c r="AG4" s="106" t="s">
        <v>90</v>
      </c>
      <c r="AH4" s="107"/>
    </row>
    <row r="5" spans="1:34" ht="36" x14ac:dyDescent="0.2">
      <c r="B5" s="18" t="s">
        <v>219</v>
      </c>
      <c r="D5" s="8" t="s">
        <v>7</v>
      </c>
      <c r="E5" s="106" t="s">
        <v>176</v>
      </c>
      <c r="F5" s="107"/>
      <c r="G5" s="106" t="s">
        <v>179</v>
      </c>
      <c r="H5" s="107"/>
      <c r="I5" s="106" t="s">
        <v>178</v>
      </c>
      <c r="J5" s="107"/>
      <c r="K5" s="106" t="s">
        <v>178</v>
      </c>
      <c r="L5" s="107"/>
      <c r="M5" s="106" t="s">
        <v>183</v>
      </c>
      <c r="N5" s="107"/>
      <c r="O5" s="106" t="s">
        <v>178</v>
      </c>
      <c r="P5" s="107"/>
      <c r="Q5" s="106" t="s">
        <v>80</v>
      </c>
      <c r="R5" s="107"/>
      <c r="S5" s="106" t="s">
        <v>88</v>
      </c>
      <c r="T5" s="107"/>
      <c r="U5" s="106" t="s">
        <v>88</v>
      </c>
      <c r="V5" s="107"/>
      <c r="W5" s="106" t="s">
        <v>88</v>
      </c>
      <c r="X5" s="107"/>
      <c r="Y5" s="106" t="s">
        <v>88</v>
      </c>
      <c r="Z5" s="107"/>
      <c r="AA5" s="106" t="s">
        <v>88</v>
      </c>
      <c r="AB5" s="107"/>
      <c r="AC5" s="106" t="s">
        <v>88</v>
      </c>
      <c r="AD5" s="107"/>
      <c r="AE5" s="106" t="s">
        <v>93</v>
      </c>
      <c r="AF5" s="107"/>
      <c r="AG5" s="106" t="s">
        <v>93</v>
      </c>
      <c r="AH5" s="107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2" t="s">
        <v>177</v>
      </c>
      <c r="F6" s="133"/>
      <c r="G6" s="132" t="s">
        <v>180</v>
      </c>
      <c r="H6" s="133"/>
      <c r="I6" s="132" t="s">
        <v>181</v>
      </c>
      <c r="J6" s="133"/>
      <c r="K6" s="132" t="s">
        <v>182</v>
      </c>
      <c r="L6" s="133"/>
      <c r="M6" s="132" t="s">
        <v>184</v>
      </c>
      <c r="N6" s="133"/>
      <c r="O6" s="132" t="s">
        <v>181</v>
      </c>
      <c r="P6" s="133"/>
      <c r="Q6" s="132" t="s">
        <v>144</v>
      </c>
      <c r="R6" s="133"/>
      <c r="S6" s="132" t="s">
        <v>89</v>
      </c>
      <c r="T6" s="133"/>
      <c r="U6" s="132" t="s">
        <v>89</v>
      </c>
      <c r="V6" s="133"/>
      <c r="W6" s="132" t="s">
        <v>89</v>
      </c>
      <c r="X6" s="133"/>
      <c r="Y6" s="132" t="s">
        <v>89</v>
      </c>
      <c r="Z6" s="133"/>
      <c r="AA6" s="132" t="s">
        <v>89</v>
      </c>
      <c r="AB6" s="133"/>
      <c r="AC6" s="132" t="s">
        <v>89</v>
      </c>
      <c r="AD6" s="133"/>
      <c r="AE6" s="132" t="s">
        <v>92</v>
      </c>
      <c r="AF6" s="133"/>
      <c r="AG6" s="132" t="s">
        <v>92</v>
      </c>
      <c r="AH6" s="133"/>
    </row>
    <row r="7" spans="1:34" s="74" customFormat="1" ht="12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110</v>
      </c>
      <c r="F8" s="101"/>
      <c r="G8" s="100" t="s">
        <v>111</v>
      </c>
      <c r="H8" s="101"/>
      <c r="I8" s="100" t="s">
        <v>112</v>
      </c>
      <c r="J8" s="101"/>
      <c r="K8" s="100" t="s">
        <v>113</v>
      </c>
      <c r="L8" s="101"/>
      <c r="M8" s="100" t="s">
        <v>114</v>
      </c>
      <c r="N8" s="101"/>
      <c r="O8" s="100" t="s">
        <v>115</v>
      </c>
      <c r="P8" s="101"/>
      <c r="Q8" s="13" t="s">
        <v>114</v>
      </c>
      <c r="R8" s="13"/>
      <c r="S8" s="100" t="s">
        <v>110</v>
      </c>
      <c r="T8" s="101"/>
      <c r="U8" s="100" t="s">
        <v>111</v>
      </c>
      <c r="V8" s="101"/>
      <c r="W8" s="100" t="s">
        <v>112</v>
      </c>
      <c r="X8" s="101"/>
      <c r="Y8" s="100" t="s">
        <v>113</v>
      </c>
      <c r="Z8" s="101"/>
      <c r="AA8" s="100" t="s">
        <v>114</v>
      </c>
      <c r="AB8" s="101"/>
      <c r="AC8" s="100" t="s">
        <v>115</v>
      </c>
      <c r="AD8" s="101"/>
      <c r="AE8" s="100" t="s">
        <v>234</v>
      </c>
      <c r="AF8" s="101"/>
      <c r="AG8" s="100" t="s">
        <v>233</v>
      </c>
      <c r="AH8" s="101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12"/>
      <c r="C11" s="112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12"/>
      <c r="C12" s="112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12"/>
      <c r="C13" s="112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12"/>
      <c r="C15" s="112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12"/>
      <c r="C16" s="112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12"/>
      <c r="C17" s="112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12"/>
      <c r="C27" s="112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12"/>
      <c r="C28" s="112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12"/>
      <c r="C29" s="112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12"/>
      <c r="C31" s="112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12"/>
      <c r="C32" s="112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12"/>
      <c r="C33" s="112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3"/>
      <c r="C39" s="113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3"/>
      <c r="C40" s="113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3"/>
      <c r="C41" s="113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12"/>
      <c r="C55" s="134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12"/>
      <c r="C56" s="134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12"/>
      <c r="C57" s="134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Q3:R3"/>
    <mergeCell ref="Q4:R4"/>
    <mergeCell ref="Q5:R5"/>
    <mergeCell ref="Q6:R6"/>
    <mergeCell ref="S3:T3"/>
    <mergeCell ref="S4:T4"/>
    <mergeCell ref="S5:T5"/>
    <mergeCell ref="S6:T6"/>
    <mergeCell ref="U3:V3"/>
    <mergeCell ref="U4:V4"/>
    <mergeCell ref="W3:X3"/>
    <mergeCell ref="W4:X4"/>
    <mergeCell ref="Y3:Z3"/>
    <mergeCell ref="Y4:Z4"/>
    <mergeCell ref="AA3:AB3"/>
    <mergeCell ref="AA4:AB4"/>
    <mergeCell ref="AC3:AD3"/>
    <mergeCell ref="AC4:AD4"/>
    <mergeCell ref="AE3:AF3"/>
    <mergeCell ref="AE4:AF4"/>
    <mergeCell ref="U5:V5"/>
    <mergeCell ref="W5:X5"/>
    <mergeCell ref="Y5:Z5"/>
    <mergeCell ref="AA5:AB5"/>
    <mergeCell ref="AC5:AD5"/>
    <mergeCell ref="U6:V6"/>
    <mergeCell ref="W6:X6"/>
    <mergeCell ref="Y6:Z6"/>
    <mergeCell ref="AA6:AB6"/>
    <mergeCell ref="AC6:AD6"/>
    <mergeCell ref="AE5:AF5"/>
    <mergeCell ref="AE6:AF6"/>
    <mergeCell ref="AG3:AH3"/>
    <mergeCell ref="AG4:AH4"/>
    <mergeCell ref="AG5:AH5"/>
    <mergeCell ref="AG6:AH6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</row>
    <row r="4" spans="1:21" x14ac:dyDescent="0.2">
      <c r="B4" s="16" t="s">
        <v>47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</row>
    <row r="5" spans="1:21" ht="69" customHeight="1" x14ac:dyDescent="0.2">
      <c r="B5" s="18" t="s">
        <v>219</v>
      </c>
      <c r="D5" s="8" t="s">
        <v>7</v>
      </c>
      <c r="E5" s="106" t="s">
        <v>152</v>
      </c>
      <c r="F5" s="107"/>
      <c r="G5" s="108" t="s">
        <v>60</v>
      </c>
      <c r="H5" s="109"/>
      <c r="I5" s="108" t="s">
        <v>60</v>
      </c>
      <c r="J5" s="109"/>
      <c r="K5" s="108" t="s">
        <v>60</v>
      </c>
      <c r="L5" s="109"/>
      <c r="M5" s="106" t="s">
        <v>80</v>
      </c>
      <c r="N5" s="107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2" t="s">
        <v>153</v>
      </c>
      <c r="F6" s="133"/>
      <c r="G6" s="132" t="s">
        <v>61</v>
      </c>
      <c r="H6" s="133"/>
      <c r="I6" s="132" t="s">
        <v>61</v>
      </c>
      <c r="J6" s="133"/>
      <c r="K6" s="132" t="s">
        <v>61</v>
      </c>
      <c r="L6" s="133"/>
      <c r="M6" s="132" t="s">
        <v>81</v>
      </c>
      <c r="N6" s="133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116</v>
      </c>
      <c r="F8" s="101"/>
      <c r="G8" s="100" t="s">
        <v>117</v>
      </c>
      <c r="H8" s="101"/>
      <c r="I8" s="100" t="s">
        <v>118</v>
      </c>
      <c r="J8" s="101"/>
      <c r="K8" s="100" t="s">
        <v>119</v>
      </c>
      <c r="L8" s="101"/>
      <c r="M8" s="100" t="s">
        <v>221</v>
      </c>
      <c r="N8" s="101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12"/>
      <c r="C11" s="112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12"/>
      <c r="C12" s="112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12"/>
      <c r="C13" s="112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12"/>
      <c r="C15" s="112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12"/>
      <c r="C16" s="112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12"/>
      <c r="C17" s="112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12"/>
      <c r="C27" s="112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12"/>
      <c r="C28" s="112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12"/>
      <c r="C29" s="112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12"/>
      <c r="C31" s="112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12"/>
      <c r="C32" s="112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12"/>
      <c r="C33" s="112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12"/>
      <c r="C35" s="112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12"/>
      <c r="C36" s="112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12"/>
      <c r="C37" s="112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3"/>
      <c r="C39" s="113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3"/>
      <c r="C40" s="113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3"/>
      <c r="C41" s="113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12"/>
      <c r="C47" s="112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12"/>
      <c r="C48" s="112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12"/>
      <c r="C49" s="112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12"/>
      <c r="C51" s="112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12"/>
      <c r="C52" s="112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12"/>
      <c r="C53" s="112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12"/>
      <c r="C55" s="134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12"/>
      <c r="C56" s="134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12"/>
      <c r="C57" s="134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0" t="s">
        <v>52</v>
      </c>
      <c r="F3" s="111"/>
      <c r="G3" s="110" t="s">
        <v>52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96</v>
      </c>
      <c r="P3" s="111"/>
    </row>
    <row r="4" spans="1:26" x14ac:dyDescent="0.2">
      <c r="B4" s="16" t="s">
        <v>48</v>
      </c>
      <c r="D4" s="8" t="s">
        <v>8</v>
      </c>
      <c r="E4" s="108" t="s">
        <v>53</v>
      </c>
      <c r="F4" s="109"/>
      <c r="G4" s="108" t="s">
        <v>53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6" t="s">
        <v>147</v>
      </c>
      <c r="P4" s="107"/>
    </row>
    <row r="5" spans="1:26" ht="32.25" customHeight="1" x14ac:dyDescent="0.2">
      <c r="B5" s="18" t="s">
        <v>219</v>
      </c>
      <c r="D5" s="8" t="s">
        <v>7</v>
      </c>
      <c r="E5" s="108"/>
      <c r="F5" s="109"/>
      <c r="G5" s="108"/>
      <c r="H5" s="109"/>
      <c r="I5" s="106" t="s">
        <v>62</v>
      </c>
      <c r="J5" s="107"/>
      <c r="K5" s="106" t="s">
        <v>66</v>
      </c>
      <c r="L5" s="107"/>
      <c r="M5" s="106" t="s">
        <v>154</v>
      </c>
      <c r="N5" s="107"/>
      <c r="O5" s="106" t="s">
        <v>94</v>
      </c>
      <c r="P5" s="107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2" t="s">
        <v>54</v>
      </c>
      <c r="F6" s="133"/>
      <c r="G6" s="132" t="s">
        <v>54</v>
      </c>
      <c r="H6" s="133"/>
      <c r="I6" s="132" t="s">
        <v>63</v>
      </c>
      <c r="J6" s="133"/>
      <c r="K6" s="132" t="s">
        <v>68</v>
      </c>
      <c r="L6" s="133"/>
      <c r="M6" s="132" t="s">
        <v>155</v>
      </c>
      <c r="N6" s="133"/>
      <c r="O6" s="132" t="s">
        <v>95</v>
      </c>
      <c r="P6" s="133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248</v>
      </c>
      <c r="F8" s="101"/>
      <c r="G8" s="100" t="s">
        <v>120</v>
      </c>
      <c r="H8" s="101"/>
      <c r="I8" s="100" t="s">
        <v>120</v>
      </c>
      <c r="J8" s="101"/>
      <c r="K8" s="100" t="s">
        <v>121</v>
      </c>
      <c r="L8" s="101"/>
      <c r="M8" s="100" t="s">
        <v>122</v>
      </c>
      <c r="N8" s="101"/>
      <c r="O8" s="100" t="s">
        <v>227</v>
      </c>
      <c r="P8" s="101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12"/>
      <c r="C11" s="112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12"/>
      <c r="C12" s="112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12"/>
      <c r="C13" s="112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12"/>
      <c r="C15" s="112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12"/>
      <c r="C16" s="112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12"/>
      <c r="C17" s="112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12"/>
      <c r="C27" s="112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12"/>
      <c r="C28" s="112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12"/>
      <c r="C29" s="112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12"/>
      <c r="C31" s="112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12"/>
      <c r="C32" s="112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12"/>
      <c r="C33" s="112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12"/>
      <c r="C35" s="112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12"/>
      <c r="C36" s="112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12"/>
      <c r="C37" s="112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3"/>
      <c r="C39" s="113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3"/>
      <c r="C40" s="113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3"/>
      <c r="C41" s="113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12"/>
      <c r="C47" s="112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12"/>
      <c r="C48" s="112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12"/>
      <c r="C49" s="112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12"/>
      <c r="C51" s="112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12"/>
      <c r="C52" s="112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12"/>
      <c r="C53" s="112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8:P8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1486</v>
      </c>
      <c r="G2" s="76"/>
      <c r="H2" s="88">
        <f>SUM(H10:H69)</f>
        <v>1735.9999999999998</v>
      </c>
      <c r="I2" s="76"/>
      <c r="J2" s="88">
        <f>SUM(J10:J69)</f>
        <v>2086</v>
      </c>
      <c r="K2" s="76"/>
      <c r="L2" s="88">
        <f>SUM(L10:L69)</f>
        <v>1486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58</v>
      </c>
      <c r="N3" s="111"/>
      <c r="O3" s="110" t="s">
        <v>58</v>
      </c>
      <c r="P3" s="111"/>
      <c r="Q3" s="110" t="s">
        <v>145</v>
      </c>
      <c r="R3" s="111"/>
      <c r="S3" s="110" t="s">
        <v>145</v>
      </c>
      <c r="T3" s="111"/>
      <c r="U3" s="110" t="s">
        <v>145</v>
      </c>
      <c r="V3" s="111"/>
      <c r="W3" s="110" t="s">
        <v>91</v>
      </c>
      <c r="X3" s="111"/>
      <c r="Y3" s="110" t="s">
        <v>91</v>
      </c>
      <c r="Z3" s="111"/>
    </row>
    <row r="4" spans="1:26" x14ac:dyDescent="0.2">
      <c r="B4" s="16" t="s">
        <v>43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59</v>
      </c>
      <c r="N4" s="109"/>
      <c r="O4" s="108" t="s">
        <v>59</v>
      </c>
      <c r="P4" s="109"/>
      <c r="Q4" s="108" t="s">
        <v>146</v>
      </c>
      <c r="R4" s="109"/>
      <c r="S4" s="108" t="s">
        <v>146</v>
      </c>
      <c r="T4" s="109"/>
      <c r="U4" s="108" t="s">
        <v>146</v>
      </c>
      <c r="V4" s="109"/>
      <c r="W4" s="106" t="s">
        <v>90</v>
      </c>
      <c r="X4" s="107"/>
      <c r="Y4" s="106" t="s">
        <v>90</v>
      </c>
      <c r="Z4" s="107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2" t="s">
        <v>186</v>
      </c>
      <c r="F6" s="133"/>
      <c r="G6" s="132" t="s">
        <v>188</v>
      </c>
      <c r="H6" s="133"/>
      <c r="I6" s="132" t="s">
        <v>190</v>
      </c>
      <c r="J6" s="133"/>
      <c r="K6" s="132" t="s">
        <v>192</v>
      </c>
      <c r="L6" s="133"/>
      <c r="M6" s="132" t="s">
        <v>194</v>
      </c>
      <c r="N6" s="133"/>
      <c r="O6" s="132" t="s">
        <v>196</v>
      </c>
      <c r="P6" s="133"/>
      <c r="Q6" s="132" t="s">
        <v>89</v>
      </c>
      <c r="R6" s="133"/>
      <c r="S6" s="132" t="s">
        <v>89</v>
      </c>
      <c r="T6" s="133"/>
      <c r="U6" s="132" t="s">
        <v>89</v>
      </c>
      <c r="V6" s="133"/>
      <c r="W6" s="132" t="s">
        <v>92</v>
      </c>
      <c r="X6" s="133"/>
      <c r="Y6" s="132" t="s">
        <v>92</v>
      </c>
      <c r="Z6" s="133"/>
    </row>
    <row r="7" spans="1:26" s="3" customFormat="1" ht="12" x14ac:dyDescent="0.25">
      <c r="A7" s="77"/>
      <c r="B7" s="102" t="s">
        <v>230</v>
      </c>
      <c r="C7" s="102"/>
      <c r="D7" s="103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123</v>
      </c>
      <c r="F8" s="101"/>
      <c r="G8" s="100" t="s">
        <v>124</v>
      </c>
      <c r="H8" s="101"/>
      <c r="I8" s="123" t="s">
        <v>125</v>
      </c>
      <c r="J8" s="124"/>
      <c r="K8" s="100" t="s">
        <v>126</v>
      </c>
      <c r="L8" s="101"/>
      <c r="M8" s="100" t="s">
        <v>127</v>
      </c>
      <c r="N8" s="101"/>
      <c r="O8" s="100" t="s">
        <v>128</v>
      </c>
      <c r="P8" s="101"/>
      <c r="Q8" s="100" t="s">
        <v>123</v>
      </c>
      <c r="R8" s="101"/>
      <c r="S8" s="100" t="s">
        <v>126</v>
      </c>
      <c r="T8" s="101"/>
      <c r="U8" s="100" t="s">
        <v>127</v>
      </c>
      <c r="V8" s="101"/>
      <c r="W8" s="100" t="s">
        <v>222</v>
      </c>
      <c r="X8" s="101"/>
      <c r="Y8" s="100" t="s">
        <v>223</v>
      </c>
      <c r="Z8" s="101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12" t="s">
        <v>10</v>
      </c>
      <c r="C10" s="112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12"/>
      <c r="C11" s="112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12"/>
      <c r="C12" s="112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12"/>
      <c r="C13" s="112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12" t="s">
        <v>15</v>
      </c>
      <c r="C14" s="112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12"/>
      <c r="C15" s="112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12"/>
      <c r="C16" s="112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12"/>
      <c r="C17" s="112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12" t="s">
        <v>18</v>
      </c>
      <c r="C26" s="112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12"/>
      <c r="C27" s="112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12"/>
      <c r="C28" s="112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12"/>
      <c r="C29" s="112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12" t="s">
        <v>19</v>
      </c>
      <c r="C30" s="112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12"/>
      <c r="C31" s="112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12"/>
      <c r="C32" s="112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12"/>
      <c r="C33" s="112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12" t="s">
        <v>20</v>
      </c>
      <c r="C34" s="112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12"/>
      <c r="C35" s="112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12"/>
      <c r="C36" s="112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12"/>
      <c r="C37" s="112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3" t="s">
        <v>21</v>
      </c>
      <c r="C38" s="113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3"/>
      <c r="C39" s="113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3"/>
      <c r="C40" s="113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3"/>
      <c r="C41" s="113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12" t="s">
        <v>23</v>
      </c>
      <c r="C46" s="112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12"/>
      <c r="C47" s="112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12"/>
      <c r="C48" s="112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12"/>
      <c r="C49" s="112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12" t="s">
        <v>24</v>
      </c>
      <c r="C50" s="112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12"/>
      <c r="C51" s="112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12"/>
      <c r="C52" s="112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12"/>
      <c r="C53" s="112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12"/>
      <c r="C55" s="134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12"/>
      <c r="C56" s="134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12"/>
      <c r="C57" s="134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1486</v>
      </c>
      <c r="G58" s="27">
        <v>17.399999999999999</v>
      </c>
      <c r="H58" s="26">
        <f>IF(G58="","",G58*H7+H7*Adjustment!$I$9)</f>
        <v>1735.9999999999998</v>
      </c>
      <c r="I58" s="27">
        <v>20.9</v>
      </c>
      <c r="J58" s="26">
        <f>IF(I58="","",I58*J7+J7*Adjustment!$I$9)</f>
        <v>2086</v>
      </c>
      <c r="K58" s="27">
        <v>14.9</v>
      </c>
      <c r="L58" s="26">
        <f>IF(K58="","",K58*L7+L7*Adjustment!$I$9)</f>
        <v>1486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0" t="s">
        <v>58</v>
      </c>
      <c r="F3" s="111"/>
      <c r="G3" s="110" t="s">
        <v>58</v>
      </c>
      <c r="H3" s="111"/>
      <c r="I3" s="110" t="s">
        <v>58</v>
      </c>
      <c r="J3" s="111"/>
      <c r="K3" s="110" t="s">
        <v>58</v>
      </c>
      <c r="L3" s="111"/>
      <c r="M3" s="110" t="s">
        <v>78</v>
      </c>
      <c r="N3" s="111"/>
      <c r="O3" s="110" t="s">
        <v>85</v>
      </c>
      <c r="P3" s="111"/>
      <c r="Q3" s="110" t="s">
        <v>91</v>
      </c>
      <c r="R3" s="111"/>
    </row>
    <row r="4" spans="1:27" x14ac:dyDescent="0.2">
      <c r="B4" s="16" t="s">
        <v>49</v>
      </c>
      <c r="D4" s="8" t="s">
        <v>8</v>
      </c>
      <c r="E4" s="108" t="s">
        <v>59</v>
      </c>
      <c r="F4" s="109"/>
      <c r="G4" s="108" t="s">
        <v>59</v>
      </c>
      <c r="H4" s="109"/>
      <c r="I4" s="108" t="s">
        <v>59</v>
      </c>
      <c r="J4" s="109"/>
      <c r="K4" s="108" t="s">
        <v>59</v>
      </c>
      <c r="L4" s="109"/>
      <c r="M4" s="108" t="s">
        <v>79</v>
      </c>
      <c r="N4" s="109"/>
      <c r="O4" s="108" t="s">
        <v>86</v>
      </c>
      <c r="P4" s="109"/>
      <c r="Q4" s="106" t="s">
        <v>90</v>
      </c>
      <c r="R4" s="107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2" t="s">
        <v>61</v>
      </c>
      <c r="F6" s="133"/>
      <c r="G6" s="132" t="s">
        <v>162</v>
      </c>
      <c r="H6" s="133"/>
      <c r="I6" s="132" t="s">
        <v>164</v>
      </c>
      <c r="J6" s="133"/>
      <c r="K6" s="132" t="s">
        <v>153</v>
      </c>
      <c r="L6" s="133"/>
      <c r="M6" s="132" t="s">
        <v>81</v>
      </c>
      <c r="N6" s="133"/>
      <c r="O6" s="132"/>
      <c r="P6" s="133"/>
      <c r="Q6" s="132" t="s">
        <v>92</v>
      </c>
      <c r="R6" s="133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02" t="s">
        <v>230</v>
      </c>
      <c r="C7" s="102"/>
      <c r="D7" s="103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00" t="s">
        <v>129</v>
      </c>
      <c r="F8" s="101"/>
      <c r="G8" s="100" t="s">
        <v>130</v>
      </c>
      <c r="H8" s="101"/>
      <c r="I8" s="100" t="s">
        <v>131</v>
      </c>
      <c r="J8" s="101"/>
      <c r="K8" s="100" t="s">
        <v>132</v>
      </c>
      <c r="L8" s="101"/>
      <c r="M8" s="100" t="s">
        <v>224</v>
      </c>
      <c r="N8" s="101"/>
      <c r="O8" s="100" t="s">
        <v>130</v>
      </c>
      <c r="P8" s="101"/>
      <c r="Q8" s="100" t="s">
        <v>225</v>
      </c>
      <c r="R8" s="101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12" t="s">
        <v>10</v>
      </c>
      <c r="C10" s="112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12"/>
      <c r="C11" s="112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12"/>
      <c r="C12" s="112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12"/>
      <c r="C13" s="112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12" t="s">
        <v>15</v>
      </c>
      <c r="C14" s="112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12"/>
      <c r="C15" s="112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12"/>
      <c r="C16" s="112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12"/>
      <c r="C17" s="112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12" t="s">
        <v>16</v>
      </c>
      <c r="C18" s="112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12"/>
      <c r="C19" s="112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12"/>
      <c r="C20" s="112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12"/>
      <c r="C21" s="112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12" t="s">
        <v>17</v>
      </c>
      <c r="C22" s="112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12"/>
      <c r="C23" s="112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12"/>
      <c r="C24" s="112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12"/>
      <c r="C25" s="112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12" t="s">
        <v>18</v>
      </c>
      <c r="C26" s="112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12"/>
      <c r="C27" s="112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12"/>
      <c r="C28" s="112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12"/>
      <c r="C29" s="112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12" t="s">
        <v>19</v>
      </c>
      <c r="C30" s="112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12"/>
      <c r="C31" s="112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12"/>
      <c r="C32" s="112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12"/>
      <c r="C33" s="112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12" t="s">
        <v>20</v>
      </c>
      <c r="C34" s="112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12"/>
      <c r="C35" s="112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12"/>
      <c r="C36" s="112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12"/>
      <c r="C37" s="112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3" t="s">
        <v>21</v>
      </c>
      <c r="C38" s="113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3"/>
      <c r="C39" s="113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3"/>
      <c r="C40" s="113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3"/>
      <c r="C41" s="113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12" t="s">
        <v>22</v>
      </c>
      <c r="C42" s="112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12"/>
      <c r="C43" s="112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12"/>
      <c r="C44" s="112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12"/>
      <c r="C45" s="112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12" t="s">
        <v>23</v>
      </c>
      <c r="C46" s="112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12"/>
      <c r="C47" s="112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12"/>
      <c r="C48" s="112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12"/>
      <c r="C49" s="112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12" t="s">
        <v>24</v>
      </c>
      <c r="C50" s="112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12"/>
      <c r="C51" s="112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12"/>
      <c r="C52" s="112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12"/>
      <c r="C53" s="112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12" t="s">
        <v>25</v>
      </c>
      <c r="C54" s="134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12"/>
      <c r="C55" s="134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12"/>
      <c r="C56" s="134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12"/>
      <c r="C57" s="134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M8:N8"/>
    <mergeCell ref="Q8:R8"/>
    <mergeCell ref="B7:D7"/>
    <mergeCell ref="O8:P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2024-05-28T11:14:57Z</dcterms:modified>
</cp:coreProperties>
</file>