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31F88FE1-4BAD-42C4-A1F9-20EAD3C8E5B8}" xr6:coauthVersionLast="47" xr6:coauthVersionMax="47" xr10:uidLastSave="{00000000-0000-0000-0000-000000000000}"/>
  <bookViews>
    <workbookView xWindow="-1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externalReferences>
    <externalReference r:id="rId12"/>
  </externalReference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6" l="1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C5" i="16"/>
  <c r="O8" i="16" s="1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<sst xmlns="http://schemas.openxmlformats.org/spreadsheetml/2006/main" count="2003" uniqueCount="249">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</sst>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August 2024, Ip</v>
          </cell>
          <cell r="D5">
            <v>2.5364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Q56" sqref="Q56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218</v>
      </c>
      <c r="B1" s="33"/>
      <c r="C1" s="33"/>
      <c r="D1" s="33"/>
      <c r="E1" s="33"/>
      <c r="F1" s="34"/>
      <c r="G1" s="35"/>
    </row>
    <row r="2" spans="1:15" x14ac:dyDescent="0.25">
      <c r="B2" t="s">
        <v>198</v>
      </c>
      <c r="F2" s="83" t="s">
        <v>239</v>
      </c>
      <c r="G2" s="84"/>
      <c r="H2" s="84"/>
      <c r="I2" s="84"/>
    </row>
    <row r="3" spans="1:15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5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5" x14ac:dyDescent="0.25">
      <c r="A5" t="str">
        <f>'[1]Basic Price Adjustment'!$A5</f>
        <v xml:space="preserve"> Price Index August 2024, Ip</v>
      </c>
      <c r="B5" t="str">
        <f>A5</f>
        <v xml:space="preserve"> Price Index August 2024, Ip</v>
      </c>
      <c r="C5" s="36">
        <f>'[1]Basic Price Adjustment'!$D5</f>
        <v>2.5364</v>
      </c>
      <c r="D5" s="40" t="s">
        <v>202</v>
      </c>
      <c r="G5" s="36"/>
      <c r="H5" s="41"/>
    </row>
    <row r="6" spans="1:15" ht="15.75" thickBot="1" x14ac:dyDescent="0.3"/>
    <row r="7" spans="1:15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5" x14ac:dyDescent="0.25">
      <c r="A8" s="48">
        <v>1</v>
      </c>
      <c r="B8" s="93" t="s">
        <v>10</v>
      </c>
      <c r="C8" s="99" t="s">
        <v>12</v>
      </c>
      <c r="D8" s="23" t="s">
        <v>1</v>
      </c>
      <c r="E8" s="9">
        <v>0.76</v>
      </c>
      <c r="F8" s="9">
        <f>$I$12</f>
        <v>-0.17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>
        <f>ROUND((($C$5/$C$4)-1)*$C$4*$E$8,2)</f>
        <v>-0.17</v>
      </c>
    </row>
    <row r="9" spans="1:15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>
        <f t="shared" ref="F9:F55" si="0">$I$12</f>
        <v>-0.17</v>
      </c>
      <c r="H9" s="49">
        <v>0</v>
      </c>
      <c r="I9" s="50">
        <f>ROUND((($C$5/$C$4)-1)*$C$4*$E$56,2)</f>
        <v>-0.1</v>
      </c>
      <c r="J9" s="57" t="s">
        <v>210</v>
      </c>
      <c r="K9" s="52" t="s">
        <v>211</v>
      </c>
      <c r="L9" s="52"/>
      <c r="M9" s="54"/>
      <c r="N9" s="55"/>
      <c r="O9" s="50"/>
    </row>
    <row r="10" spans="1:15" x14ac:dyDescent="0.25">
      <c r="A10" s="48">
        <v>3</v>
      </c>
      <c r="B10" s="94"/>
      <c r="C10" s="97"/>
      <c r="D10" s="23" t="s">
        <v>3</v>
      </c>
      <c r="E10" s="9">
        <v>0.76</v>
      </c>
      <c r="F10" s="9">
        <f t="shared" si="0"/>
        <v>-0.17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>
        <f t="shared" si="0"/>
        <v>-0.17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93" t="s">
        <v>15</v>
      </c>
      <c r="C12" s="99" t="s">
        <v>12</v>
      </c>
      <c r="D12" s="62" t="s">
        <v>1</v>
      </c>
      <c r="E12" s="9">
        <v>0.76</v>
      </c>
      <c r="F12" s="9">
        <f t="shared" si="0"/>
        <v>-0.17</v>
      </c>
      <c r="H12" s="49">
        <v>0</v>
      </c>
      <c r="I12" s="50">
        <f>ROUND((($C$5/$C$4)-1)*$C$4*$E$8,2)</f>
        <v>-0.17</v>
      </c>
      <c r="J12" s="63" t="s">
        <v>215</v>
      </c>
      <c r="K12" s="63" t="s">
        <v>216</v>
      </c>
      <c r="L12" s="63"/>
      <c r="M12" s="54"/>
      <c r="N12" s="55"/>
    </row>
    <row r="13" spans="1:15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>
        <f t="shared" si="0"/>
        <v>-0.17</v>
      </c>
      <c r="H13" s="49">
        <v>0</v>
      </c>
      <c r="I13" s="50"/>
    </row>
    <row r="14" spans="1:15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>
        <f t="shared" si="0"/>
        <v>-0.17</v>
      </c>
      <c r="H14" s="49">
        <v>0</v>
      </c>
      <c r="I14" s="56"/>
    </row>
    <row r="15" spans="1:15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>
        <f t="shared" si="0"/>
        <v>-0.17</v>
      </c>
      <c r="H15" s="49">
        <v>0</v>
      </c>
      <c r="I15" s="64"/>
    </row>
    <row r="16" spans="1:15" x14ac:dyDescent="0.25">
      <c r="A16" s="48">
        <v>9</v>
      </c>
      <c r="B16" s="93" t="s">
        <v>16</v>
      </c>
      <c r="C16" s="99" t="s">
        <v>12</v>
      </c>
      <c r="D16" s="62" t="s">
        <v>1</v>
      </c>
      <c r="E16" s="9">
        <v>0.76</v>
      </c>
      <c r="F16" s="9">
        <f t="shared" si="0"/>
        <v>-0.17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>
        <f t="shared" si="0"/>
        <v>-0.17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>
        <f t="shared" si="0"/>
        <v>-0.17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>
        <f t="shared" si="0"/>
        <v>-0.17</v>
      </c>
      <c r="H19" s="49">
        <v>0</v>
      </c>
    </row>
    <row r="20" spans="1:10" x14ac:dyDescent="0.25">
      <c r="A20" s="48">
        <v>13</v>
      </c>
      <c r="B20" s="93" t="s">
        <v>17</v>
      </c>
      <c r="C20" s="99" t="s">
        <v>12</v>
      </c>
      <c r="D20" s="62" t="s">
        <v>1</v>
      </c>
      <c r="E20" s="9">
        <v>0.76</v>
      </c>
      <c r="F20" s="9">
        <f t="shared" si="0"/>
        <v>-0.17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>
        <f t="shared" si="0"/>
        <v>-0.17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>
        <f t="shared" si="0"/>
        <v>-0.17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>
        <f t="shared" si="0"/>
        <v>-0.17</v>
      </c>
      <c r="H23" s="49">
        <v>0</v>
      </c>
    </row>
    <row r="24" spans="1:10" x14ac:dyDescent="0.25">
      <c r="A24" s="48">
        <v>17</v>
      </c>
      <c r="B24" s="93" t="s">
        <v>18</v>
      </c>
      <c r="C24" s="99" t="s">
        <v>12</v>
      </c>
      <c r="D24" s="62" t="s">
        <v>1</v>
      </c>
      <c r="E24" s="9">
        <v>0.76</v>
      </c>
      <c r="F24" s="9">
        <f t="shared" si="0"/>
        <v>-0.17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>
        <f t="shared" si="0"/>
        <v>-0.17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>
        <f t="shared" si="0"/>
        <v>-0.17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>
        <f t="shared" si="0"/>
        <v>-0.17</v>
      </c>
      <c r="H27" s="49">
        <v>0</v>
      </c>
    </row>
    <row r="28" spans="1:10" x14ac:dyDescent="0.25">
      <c r="A28" s="48">
        <v>21</v>
      </c>
      <c r="B28" s="93" t="s">
        <v>19</v>
      </c>
      <c r="C28" s="99" t="s">
        <v>12</v>
      </c>
      <c r="D28" s="62" t="s">
        <v>1</v>
      </c>
      <c r="E28" s="9">
        <v>0.76</v>
      </c>
      <c r="F28" s="9">
        <f t="shared" si="0"/>
        <v>-0.17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>
        <f t="shared" si="0"/>
        <v>-0.17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>
        <f t="shared" si="0"/>
        <v>-0.17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>
        <f t="shared" si="0"/>
        <v>-0.17</v>
      </c>
      <c r="H31" s="49">
        <v>0</v>
      </c>
    </row>
    <row r="32" spans="1:10" x14ac:dyDescent="0.25">
      <c r="A32" s="48">
        <v>25</v>
      </c>
      <c r="B32" s="93" t="s">
        <v>20</v>
      </c>
      <c r="C32" s="96" t="s">
        <v>12</v>
      </c>
      <c r="D32" s="62" t="s">
        <v>1</v>
      </c>
      <c r="E32" s="9">
        <v>0.76</v>
      </c>
      <c r="F32" s="9">
        <f t="shared" si="0"/>
        <v>-0.17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>
        <f t="shared" si="0"/>
        <v>-0.17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>
        <f t="shared" si="0"/>
        <v>-0.17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>
        <f t="shared" si="0"/>
        <v>-0.17</v>
      </c>
      <c r="H35" s="49">
        <v>0</v>
      </c>
    </row>
    <row r="36" spans="1:8" x14ac:dyDescent="0.25">
      <c r="A36" s="48">
        <v>29</v>
      </c>
      <c r="B36" s="93" t="s">
        <v>21</v>
      </c>
      <c r="C36" s="96" t="s">
        <v>12</v>
      </c>
      <c r="D36" s="62" t="s">
        <v>1</v>
      </c>
      <c r="E36" s="9">
        <v>0.76</v>
      </c>
      <c r="F36" s="9">
        <f t="shared" si="0"/>
        <v>-0.17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>
        <f t="shared" si="0"/>
        <v>-0.17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>
        <f t="shared" si="0"/>
        <v>-0.17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>
        <f t="shared" si="0"/>
        <v>-0.17</v>
      </c>
      <c r="H39" s="49">
        <v>0</v>
      </c>
    </row>
    <row r="40" spans="1:8" x14ac:dyDescent="0.25">
      <c r="A40" s="48">
        <v>33</v>
      </c>
      <c r="B40" s="93" t="s">
        <v>22</v>
      </c>
      <c r="C40" s="96" t="s">
        <v>12</v>
      </c>
      <c r="D40" s="62" t="s">
        <v>1</v>
      </c>
      <c r="E40" s="9">
        <v>0.76</v>
      </c>
      <c r="F40" s="9">
        <f t="shared" si="0"/>
        <v>-0.17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>
        <f t="shared" si="0"/>
        <v>-0.17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>
        <f t="shared" si="0"/>
        <v>-0.17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>
        <f t="shared" si="0"/>
        <v>-0.17</v>
      </c>
      <c r="H43" s="49">
        <v>0</v>
      </c>
    </row>
    <row r="44" spans="1:8" x14ac:dyDescent="0.25">
      <c r="A44" s="48">
        <v>37</v>
      </c>
      <c r="B44" s="93" t="s">
        <v>23</v>
      </c>
      <c r="C44" s="96" t="s">
        <v>12</v>
      </c>
      <c r="D44" s="62" t="s">
        <v>1</v>
      </c>
      <c r="E44" s="9">
        <v>0.76</v>
      </c>
      <c r="F44" s="9">
        <f t="shared" si="0"/>
        <v>-0.17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>
        <f t="shared" si="0"/>
        <v>-0.17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>
        <f t="shared" si="0"/>
        <v>-0.17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>
        <f t="shared" si="0"/>
        <v>-0.17</v>
      </c>
      <c r="H47" s="49">
        <v>0</v>
      </c>
    </row>
    <row r="48" spans="1:8" x14ac:dyDescent="0.25">
      <c r="A48" s="48">
        <v>41</v>
      </c>
      <c r="B48" s="93" t="s">
        <v>24</v>
      </c>
      <c r="C48" s="96" t="s">
        <v>12</v>
      </c>
      <c r="D48" s="62" t="s">
        <v>1</v>
      </c>
      <c r="E48" s="9">
        <v>0.76</v>
      </c>
      <c r="F48" s="9">
        <f t="shared" si="0"/>
        <v>-0.17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>
        <f t="shared" si="0"/>
        <v>-0.17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>
        <f t="shared" si="0"/>
        <v>-0.17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>
        <f t="shared" si="0"/>
        <v>-0.17</v>
      </c>
      <c r="H51" s="49">
        <v>0</v>
      </c>
    </row>
    <row r="52" spans="1:8" x14ac:dyDescent="0.25">
      <c r="A52" s="48">
        <v>45</v>
      </c>
      <c r="B52" s="93" t="s">
        <v>25</v>
      </c>
      <c r="C52" s="96" t="s">
        <v>12</v>
      </c>
      <c r="D52" s="62" t="s">
        <v>1</v>
      </c>
      <c r="E52" s="9">
        <v>0.76</v>
      </c>
      <c r="F52" s="9">
        <f t="shared" si="0"/>
        <v>-0.17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>
        <f t="shared" si="0"/>
        <v>-0.17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>
        <f t="shared" si="0"/>
        <v>-0.17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>
        <f t="shared" si="0"/>
        <v>-0.17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>
        <f>$I$9</f>
        <v>-0.1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85</v>
      </c>
      <c r="P3" s="111"/>
    </row>
    <row r="4" spans="1:24" x14ac:dyDescent="0.2">
      <c r="B4" s="16" t="s">
        <v>50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86</v>
      </c>
      <c r="P4" s="109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2" t="s">
        <v>167</v>
      </c>
      <c r="F6" s="133"/>
      <c r="G6" s="132" t="s">
        <v>169</v>
      </c>
      <c r="H6" s="133"/>
      <c r="I6" s="132" t="s">
        <v>171</v>
      </c>
      <c r="J6" s="133"/>
      <c r="K6" s="132" t="s">
        <v>173</v>
      </c>
      <c r="L6" s="133"/>
      <c r="M6" s="132" t="s">
        <v>175</v>
      </c>
      <c r="N6" s="133"/>
      <c r="O6" s="132"/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133</v>
      </c>
      <c r="F8" s="101"/>
      <c r="G8" s="100" t="s">
        <v>134</v>
      </c>
      <c r="H8" s="101"/>
      <c r="I8" s="100" t="s">
        <v>135</v>
      </c>
      <c r="J8" s="101"/>
      <c r="K8" s="100" t="s">
        <v>136</v>
      </c>
      <c r="L8" s="101"/>
      <c r="M8" s="100" t="s">
        <v>137</v>
      </c>
      <c r="N8" s="101"/>
      <c r="O8" s="100" t="s">
        <v>228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436.75</v>
      </c>
      <c r="F10" s="26">
        <f>IF(E10="","",E10*Adjustment!$H$8+Adjustment!$H$8*Adjustment!$I$12)</f>
        <v>0</v>
      </c>
      <c r="G10" s="27">
        <v>419.75</v>
      </c>
      <c r="H10" s="26">
        <f>IF(G10="","",G10*Adjustment!$H$8+Adjustment!$H$8*Adjustment!$I$12)</f>
        <v>0</v>
      </c>
      <c r="I10" s="27">
        <v>423.75</v>
      </c>
      <c r="J10" s="26">
        <f>IF(I10="","",I10*Adjustment!$H$8+Adjustment!$H$8*Adjustment!$I$12)</f>
        <v>0</v>
      </c>
      <c r="K10" s="27">
        <v>441.75</v>
      </c>
      <c r="L10" s="26">
        <f>IF(K10="","",K10*Adjustment!$H$8+Adjustment!$H$8*Adjustment!$I$12)</f>
        <v>0</v>
      </c>
      <c r="M10" s="27">
        <v>444.75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361.75</v>
      </c>
      <c r="F11" s="26">
        <f>IF(E11="","",E11*Adjustment!$H$9+Adjustment!$H$9*Adjustment!$I$12)</f>
        <v>0</v>
      </c>
      <c r="G11" s="27">
        <v>344.75</v>
      </c>
      <c r="H11" s="26">
        <f>IF(G11="","",G11*Adjustment!$H$9+Adjustment!$H$9*Adjustment!$I$12)</f>
        <v>0</v>
      </c>
      <c r="I11" s="27">
        <v>348.75</v>
      </c>
      <c r="J11" s="26">
        <f>IF(I11="","",I11*Adjustment!$H$9+Adjustment!$H$9*Adjustment!$I$12)</f>
        <v>0</v>
      </c>
      <c r="K11" s="27">
        <v>366.75</v>
      </c>
      <c r="L11" s="26">
        <f>IF(K11="","",K11*Adjustment!$H$9+Adjustment!$H$9*Adjustment!$I$12)</f>
        <v>0</v>
      </c>
      <c r="M11" s="27">
        <v>369.75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286.75</v>
      </c>
      <c r="F12" s="26">
        <f>IF(E12="","",E12*Adjustment!$H$10+Adjustment!$H$10*Adjustment!$I$12)</f>
        <v>0</v>
      </c>
      <c r="G12" s="27">
        <v>269.75</v>
      </c>
      <c r="H12" s="26">
        <f>IF(G12="","",G12*Adjustment!$H$10+Adjustment!$H$10*Adjustment!$I$12)</f>
        <v>0</v>
      </c>
      <c r="I12" s="27">
        <v>273.75</v>
      </c>
      <c r="J12" s="26">
        <f>IF(I12="","",I12*Adjustment!$H$10+Adjustment!$H$10*Adjustment!$I$12)</f>
        <v>0</v>
      </c>
      <c r="K12" s="27">
        <v>291.75</v>
      </c>
      <c r="L12" s="26">
        <f>IF(K12="","",K12*Adjustment!$H$10+Adjustment!$H$10*Adjustment!$I$12)</f>
        <v>0</v>
      </c>
      <c r="M12" s="27">
        <v>294.75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211.75</v>
      </c>
      <c r="F13" s="26">
        <f>IF(E13="","",E13*Adjustment!$H$11+Adjustment!$H$11*Adjustment!$I$12)</f>
        <v>0</v>
      </c>
      <c r="G13" s="27">
        <v>194.75</v>
      </c>
      <c r="H13" s="26">
        <f>IF(G13="","",G13*Adjustment!$H$11+Adjustment!$H$11*Adjustment!$I$12)</f>
        <v>0</v>
      </c>
      <c r="I13" s="27">
        <v>198.75</v>
      </c>
      <c r="J13" s="26">
        <f>IF(I13="","",I13*Adjustment!$H$11+Adjustment!$H$11*Adjustment!$I$12)</f>
        <v>0</v>
      </c>
      <c r="K13" s="27">
        <v>216.75</v>
      </c>
      <c r="L13" s="26">
        <f>IF(K13="","",K13*Adjustment!$H$11+Adjustment!$H$11*Adjustment!$I$12)</f>
        <v>0</v>
      </c>
      <c r="M13" s="27">
        <v>219.75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418.75</v>
      </c>
      <c r="F14" s="26">
        <f>IF(E14="","",E14*Adjustment!$H$12+Adjustment!$H$12*Adjustment!$I$12)</f>
        <v>0</v>
      </c>
      <c r="G14" s="27">
        <v>401.75</v>
      </c>
      <c r="H14" s="26">
        <f>IF(G14="","",G14*Adjustment!$H$12+Adjustment!$H$12*Adjustment!$I$12)</f>
        <v>0</v>
      </c>
      <c r="I14" s="27">
        <v>401.75</v>
      </c>
      <c r="J14" s="26">
        <f>IF(I14="","",I14*Adjustment!$H$12+Adjustment!$H$12*Adjustment!$I$12)</f>
        <v>0</v>
      </c>
      <c r="K14" s="27">
        <v>423.75</v>
      </c>
      <c r="L14" s="26">
        <f>IF(K14="","",K14*Adjustment!$H$12+Adjustment!$H$12*Adjustment!$I$12)</f>
        <v>0</v>
      </c>
      <c r="M14" s="27">
        <v>426.75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343.75</v>
      </c>
      <c r="F15" s="26">
        <f>IF(E15="","",E15*Adjustment!$H$13+Adjustment!$H$13*Adjustment!$I$12)</f>
        <v>0</v>
      </c>
      <c r="G15" s="27">
        <v>326.75</v>
      </c>
      <c r="H15" s="26">
        <f>IF(G15="","",G15*Adjustment!$H$13+Adjustment!$H$13*Adjustment!$I$12)</f>
        <v>0</v>
      </c>
      <c r="I15" s="27">
        <v>326.75</v>
      </c>
      <c r="J15" s="26">
        <f>IF(I15="","",I15*Adjustment!$H$13+Adjustment!$H$13*Adjustment!$I$12)</f>
        <v>0</v>
      </c>
      <c r="K15" s="27">
        <v>348.75</v>
      </c>
      <c r="L15" s="26">
        <f>IF(K15="","",K15*Adjustment!$H$13+Adjustment!$H$13*Adjustment!$I$12)</f>
        <v>0</v>
      </c>
      <c r="M15" s="27">
        <v>351.75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268.75</v>
      </c>
      <c r="F16" s="26">
        <f>IF(E16="","",E16*Adjustment!$H$14+Adjustment!$H$14*Adjustment!$I$12)</f>
        <v>0</v>
      </c>
      <c r="G16" s="27">
        <v>251.75</v>
      </c>
      <c r="H16" s="26">
        <f>IF(G16="","",G16*Adjustment!$H$14+Adjustment!$H$14*Adjustment!$I$12)</f>
        <v>0</v>
      </c>
      <c r="I16" s="27">
        <v>251.75</v>
      </c>
      <c r="J16" s="26">
        <f>IF(I16="","",I16*Adjustment!$H$14+Adjustment!$H$14*Adjustment!$I$12)</f>
        <v>0</v>
      </c>
      <c r="K16" s="27">
        <v>273.75</v>
      </c>
      <c r="L16" s="26">
        <f>IF(K16="","",K16*Adjustment!$H$14+Adjustment!$H$14*Adjustment!$I$12)</f>
        <v>0</v>
      </c>
      <c r="M16" s="27">
        <v>276.75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193.75</v>
      </c>
      <c r="F17" s="26">
        <f>IF(E17="","",E17*Adjustment!$H$15+Adjustment!$H$15*Adjustment!$I$12)</f>
        <v>0</v>
      </c>
      <c r="G17" s="27">
        <v>176.75</v>
      </c>
      <c r="H17" s="26">
        <f>IF(G17="","",G17*Adjustment!$H$15+Adjustment!$H$15*Adjustment!$I$12)</f>
        <v>0</v>
      </c>
      <c r="I17" s="27">
        <v>176.75</v>
      </c>
      <c r="J17" s="26">
        <f>IF(I17="","",I17*Adjustment!$H$15+Adjustment!$H$15*Adjustment!$I$12)</f>
        <v>0</v>
      </c>
      <c r="K17" s="27">
        <v>198.75</v>
      </c>
      <c r="L17" s="26">
        <f>IF(K17="","",K17*Adjustment!$H$15+Adjustment!$H$15*Adjustment!$I$12)</f>
        <v>0</v>
      </c>
      <c r="M17" s="27">
        <v>201.75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472.25</v>
      </c>
      <c r="F26" s="26">
        <f>IF(E26="","",E26*Adjustment!$H$24+Adjustment!$H$24*Adjustment!$I$12)</f>
        <v>0</v>
      </c>
      <c r="G26" s="28">
        <v>455.25</v>
      </c>
      <c r="H26" s="26">
        <f>IF(G26="","",G26*Adjustment!$H$24+Adjustment!$H$24*Adjustment!$I$12)</f>
        <v>0</v>
      </c>
      <c r="I26" s="28">
        <v>455.25</v>
      </c>
      <c r="J26" s="26">
        <f>IF(I26="","",I26*Adjustment!$H$24+Adjustment!$H$24*Adjustment!$I$12)</f>
        <v>0</v>
      </c>
      <c r="K26" s="28">
        <v>455.25</v>
      </c>
      <c r="L26" s="26">
        <f>IF(K26="","",K26*Adjustment!$H$24+Adjustment!$H$24*Adjustment!$I$12)</f>
        <v>0</v>
      </c>
      <c r="M26" s="28">
        <v>480.25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397.25</v>
      </c>
      <c r="F27" s="26">
        <f>IF(E27="","",E27*Adjustment!$H$25+Adjustment!$H$25*Adjustment!$I$12)</f>
        <v>0</v>
      </c>
      <c r="G27" s="28">
        <v>380.25</v>
      </c>
      <c r="H27" s="26">
        <f>IF(G27="","",G27*Adjustment!$H$25+Adjustment!$H$25*Adjustment!$I$12)</f>
        <v>0</v>
      </c>
      <c r="I27" s="28">
        <v>380.25</v>
      </c>
      <c r="J27" s="26">
        <f>IF(I27="","",I27*Adjustment!$H$25+Adjustment!$H$25*Adjustment!$I$12)</f>
        <v>0</v>
      </c>
      <c r="K27" s="28">
        <v>380.25</v>
      </c>
      <c r="L27" s="26">
        <f>IF(K27="","",K27*Adjustment!$H$25+Adjustment!$H$25*Adjustment!$I$12)</f>
        <v>0</v>
      </c>
      <c r="M27" s="28">
        <v>405.25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322.25</v>
      </c>
      <c r="F28" s="26">
        <f>IF(E28="","",E28*Adjustment!$H$26+Adjustment!$H$26*Adjustment!$I$12)</f>
        <v>0</v>
      </c>
      <c r="G28" s="28">
        <v>305.25</v>
      </c>
      <c r="H28" s="26">
        <f>IF(G28="","",G28*Adjustment!$H$26+Adjustment!$H$26*Adjustment!$I$12)</f>
        <v>0</v>
      </c>
      <c r="I28" s="28">
        <v>305.25</v>
      </c>
      <c r="J28" s="26">
        <f>IF(I28="","",I28*Adjustment!$H$26+Adjustment!$H$26*Adjustment!$I$12)</f>
        <v>0</v>
      </c>
      <c r="K28" s="28">
        <v>305.25</v>
      </c>
      <c r="L28" s="26">
        <f>IF(K28="","",K28*Adjustment!$H$26+Adjustment!$H$26*Adjustment!$I$12)</f>
        <v>0</v>
      </c>
      <c r="M28" s="28">
        <v>330.25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247.25</v>
      </c>
      <c r="F29" s="26">
        <f>IF(E29="","",E29*Adjustment!$H$27+Adjustment!$H$27*Adjustment!$I$12)</f>
        <v>0</v>
      </c>
      <c r="G29" s="28">
        <v>230.25</v>
      </c>
      <c r="H29" s="26">
        <f>IF(G29="","",G29*Adjustment!$H$27+Adjustment!$H$27*Adjustment!$I$12)</f>
        <v>0</v>
      </c>
      <c r="I29" s="28">
        <v>230.25</v>
      </c>
      <c r="J29" s="26">
        <f>IF(I29="","",I29*Adjustment!$H$27+Adjustment!$H$27*Adjustment!$I$12)</f>
        <v>0</v>
      </c>
      <c r="K29" s="28">
        <v>230.25</v>
      </c>
      <c r="L29" s="26">
        <f>IF(K29="","",K29*Adjustment!$H$27+Adjustment!$H$27*Adjustment!$I$12)</f>
        <v>0</v>
      </c>
      <c r="M29" s="28">
        <v>255.25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559.75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591.75</v>
      </c>
      <c r="J30" s="26">
        <f>IF(I30="","",I30*Adjustment!$H$28+Adjustment!$H$28*Adjustment!$I$12)</f>
        <v>0</v>
      </c>
      <c r="K30" s="27">
        <v>529.75</v>
      </c>
      <c r="L30" s="26">
        <f>IF(K30="","",K30*Adjustment!$H$28+Adjustment!$H$28*Adjustment!$I$12)</f>
        <v>0</v>
      </c>
      <c r="M30" s="27">
        <v>567.75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484.75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516.75</v>
      </c>
      <c r="J31" s="26">
        <f>IF(I31="","",I31*Adjustment!$H$29+Adjustment!$H$29*Adjustment!$I$12)</f>
        <v>0</v>
      </c>
      <c r="K31" s="27">
        <v>454.75</v>
      </c>
      <c r="L31" s="26">
        <f>IF(K31="","",K31*Adjustment!$H$29+Adjustment!$H$29*Adjustment!$I$12)</f>
        <v>0</v>
      </c>
      <c r="M31" s="27">
        <v>492.75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409.75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441.75</v>
      </c>
      <c r="J32" s="26">
        <f>IF(I32="","",I32*Adjustment!$H$30+Adjustment!$H$30*Adjustment!$I$12)</f>
        <v>0</v>
      </c>
      <c r="K32" s="27">
        <v>379.75</v>
      </c>
      <c r="L32" s="26">
        <f>IF(K32="","",K32*Adjustment!$H$30+Adjustment!$H$30*Adjustment!$I$12)</f>
        <v>0</v>
      </c>
      <c r="M32" s="27">
        <v>417.75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334.75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366.75</v>
      </c>
      <c r="J33" s="26">
        <f>IF(I33="","",I33*Adjustment!$H$31+Adjustment!$H$31*Adjustment!$I$12)</f>
        <v>0</v>
      </c>
      <c r="K33" s="27">
        <v>304.75</v>
      </c>
      <c r="L33" s="26">
        <f>IF(K33="","",K33*Adjustment!$H$31+Adjustment!$H$31*Adjustment!$I$12)</f>
        <v>0</v>
      </c>
      <c r="M33" s="27">
        <v>342.75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434.75</v>
      </c>
      <c r="F34" s="26">
        <f>IF(E34="","",E34*Adjustment!$H$32+Adjustment!$H$32*Adjustment!$I$12)</f>
        <v>0</v>
      </c>
      <c r="G34" s="27">
        <v>413.75</v>
      </c>
      <c r="H34" s="26">
        <f>IF(G34="","",G34*Adjustment!$H$32+Adjustment!$H$32*Adjustment!$I$12)</f>
        <v>0</v>
      </c>
      <c r="I34" s="27">
        <v>439.75</v>
      </c>
      <c r="J34" s="26">
        <f>IF(I34="","",I34*Adjustment!$H$32+Adjustment!$H$32*Adjustment!$I$12)</f>
        <v>0</v>
      </c>
      <c r="K34" s="27">
        <v>439.75</v>
      </c>
      <c r="L34" s="26">
        <f>IF(K34="","",K34*Adjustment!$H$32+Adjustment!$H$32*Adjustment!$I$12)</f>
        <v>0</v>
      </c>
      <c r="M34" s="27">
        <v>442.75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359.75</v>
      </c>
      <c r="F35" s="26">
        <f>IF(E35="","",E35*Adjustment!$H$33+Adjustment!$H$33*Adjustment!$I$12)</f>
        <v>0</v>
      </c>
      <c r="G35" s="27">
        <v>338.75</v>
      </c>
      <c r="H35" s="26">
        <f>IF(G35="","",G35*Adjustment!$H$33+Adjustment!$H$33*Adjustment!$I$12)</f>
        <v>0</v>
      </c>
      <c r="I35" s="27">
        <v>364.75</v>
      </c>
      <c r="J35" s="26">
        <f>IF(I35="","",I35*Adjustment!$H$33+Adjustment!$H$33*Adjustment!$I$12)</f>
        <v>0</v>
      </c>
      <c r="K35" s="27">
        <v>364.75</v>
      </c>
      <c r="L35" s="26">
        <f>IF(K35="","",K35*Adjustment!$H$33+Adjustment!$H$33*Adjustment!$I$12)</f>
        <v>0</v>
      </c>
      <c r="M35" s="27">
        <v>367.75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284.75</v>
      </c>
      <c r="F36" s="26">
        <f>IF(E36="","",E36*Adjustment!$H$34+Adjustment!$H$34*Adjustment!$I$12)</f>
        <v>0</v>
      </c>
      <c r="G36" s="27">
        <v>263.75</v>
      </c>
      <c r="H36" s="26">
        <f>IF(G36="","",G36*Adjustment!$H$34+Adjustment!$H$34*Adjustment!$I$12)</f>
        <v>0</v>
      </c>
      <c r="I36" s="27">
        <v>289.75</v>
      </c>
      <c r="J36" s="26">
        <f>IF(I36="","",I36*Adjustment!$H$34+Adjustment!$H$34*Adjustment!$I$12)</f>
        <v>0</v>
      </c>
      <c r="K36" s="27">
        <v>289.75</v>
      </c>
      <c r="L36" s="26">
        <f>IF(K36="","",K36*Adjustment!$H$34+Adjustment!$H$34*Adjustment!$I$12)</f>
        <v>0</v>
      </c>
      <c r="M36" s="27">
        <v>292.75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209.75</v>
      </c>
      <c r="F37" s="26">
        <f>IF(E37="","",E37*Adjustment!$H$35+Adjustment!$H$35*Adjustment!$I$12)</f>
        <v>0</v>
      </c>
      <c r="G37" s="27">
        <v>188.75</v>
      </c>
      <c r="H37" s="26">
        <f>IF(G37="","",G37*Adjustment!$H$35+Adjustment!$H$35*Adjustment!$I$12)</f>
        <v>0</v>
      </c>
      <c r="I37" s="27">
        <v>214.75</v>
      </c>
      <c r="J37" s="26">
        <f>IF(I37="","",I37*Adjustment!$H$35+Adjustment!$H$35*Adjustment!$I$12)</f>
        <v>0</v>
      </c>
      <c r="K37" s="27">
        <v>214.75</v>
      </c>
      <c r="L37" s="26">
        <f>IF(K37="","",K37*Adjustment!$H$35+Adjustment!$H$35*Adjustment!$I$12)</f>
        <v>0</v>
      </c>
      <c r="M37" s="27">
        <v>217.75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478.75</v>
      </c>
      <c r="F38" s="26">
        <f>IF(E38="","",E38*Adjustment!$H$36+Adjustment!$H$36*Adjustment!$I$12)</f>
        <v>0</v>
      </c>
      <c r="G38" s="27">
        <v>452.75</v>
      </c>
      <c r="H38" s="26">
        <f>IF(G38="","",G38*Adjustment!$H$36+Adjustment!$H$36*Adjustment!$I$12)</f>
        <v>0</v>
      </c>
      <c r="I38" s="27">
        <v>452.75</v>
      </c>
      <c r="J38" s="26">
        <f>IF(I38="","",I38*Adjustment!$H$36+Adjustment!$H$36*Adjustment!$I$12)</f>
        <v>0</v>
      </c>
      <c r="K38" s="27">
        <v>483.75</v>
      </c>
      <c r="L38" s="26">
        <f>IF(K38="","",K38*Adjustment!$H$36+Adjustment!$H$36*Adjustment!$I$12)</f>
        <v>0</v>
      </c>
      <c r="M38" s="27">
        <v>486.75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403.75</v>
      </c>
      <c r="F39" s="26">
        <f>IF(E39="","",E39*Adjustment!$H$37+Adjustment!$H$37*Adjustment!$I$12)</f>
        <v>0</v>
      </c>
      <c r="G39" s="27">
        <v>377.75</v>
      </c>
      <c r="H39" s="26">
        <f>IF(G39="","",G39*Adjustment!$H$37+Adjustment!$H$37*Adjustment!$I$12)</f>
        <v>0</v>
      </c>
      <c r="I39" s="27">
        <v>377.75</v>
      </c>
      <c r="J39" s="26">
        <f>IF(I39="","",I39*Adjustment!$H$37+Adjustment!$H$37*Adjustment!$I$12)</f>
        <v>0</v>
      </c>
      <c r="K39" s="27">
        <v>408.75</v>
      </c>
      <c r="L39" s="26">
        <f>IF(K39="","",K39*Adjustment!$H$37+Adjustment!$H$37*Adjustment!$I$12)</f>
        <v>0</v>
      </c>
      <c r="M39" s="27">
        <v>411.75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328.75</v>
      </c>
      <c r="F40" s="26">
        <f>IF(E40="","",E40*Adjustment!$H$38+Adjustment!$H$38*Adjustment!$I$12)</f>
        <v>0</v>
      </c>
      <c r="G40" s="27">
        <v>302.75</v>
      </c>
      <c r="H40" s="26">
        <f>IF(G40="","",G40*Adjustment!$H$38+Adjustment!$H$38*Adjustment!$I$12)</f>
        <v>0</v>
      </c>
      <c r="I40" s="27">
        <v>302.75</v>
      </c>
      <c r="J40" s="26">
        <f>IF(I40="","",I40*Adjustment!$H$38+Adjustment!$H$38*Adjustment!$I$12)</f>
        <v>0</v>
      </c>
      <c r="K40" s="27">
        <v>333.75</v>
      </c>
      <c r="L40" s="26">
        <f>IF(K40="","",K40*Adjustment!$H$38+Adjustment!$H$38*Adjustment!$I$12)</f>
        <v>0</v>
      </c>
      <c r="M40" s="27">
        <v>336.75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253.75</v>
      </c>
      <c r="F41" s="26">
        <f>IF(E41="","",E41*Adjustment!$H$39+Adjustment!$H$39*Adjustment!$I$12)</f>
        <v>0</v>
      </c>
      <c r="G41" s="27">
        <v>227.75</v>
      </c>
      <c r="H41" s="26">
        <f>IF(G41="","",G41*Adjustment!$H$39+Adjustment!$H$39*Adjustment!$I$12)</f>
        <v>0</v>
      </c>
      <c r="I41" s="27">
        <v>227.75</v>
      </c>
      <c r="J41" s="26">
        <f>IF(I41="","",I41*Adjustment!$H$39+Adjustment!$H$39*Adjustment!$I$12)</f>
        <v>0</v>
      </c>
      <c r="K41" s="27">
        <v>258.75</v>
      </c>
      <c r="L41" s="26">
        <f>IF(K41="","",K41*Adjustment!$H$39+Adjustment!$H$39*Adjustment!$I$12)</f>
        <v>0</v>
      </c>
      <c r="M41" s="27">
        <v>261.75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391.75</v>
      </c>
      <c r="F46" s="26">
        <f>IF(E46="","",E46*Adjustment!$H$44+Adjustment!$H$44*Adjustment!$I$12)</f>
        <v>0</v>
      </c>
      <c r="G46" s="27">
        <v>372.75</v>
      </c>
      <c r="H46" s="26">
        <f>IF(G46="","",G46*Adjustment!$H$44+Adjustment!$H$44*Adjustment!$I$12)</f>
        <v>0</v>
      </c>
      <c r="I46" s="27">
        <v>372.75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>
        <v>399.75</v>
      </c>
      <c r="N46" s="26">
        <f>IF(M46="","",M46*Adjustment!$H$44+Adjustment!$H$44*Adjustment!$I$12)</f>
        <v>0</v>
      </c>
      <c r="O46" s="27">
        <v>445.55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316.75</v>
      </c>
      <c r="F47" s="26">
        <f>IF(E47="","",E47*Adjustment!$H$45+Adjustment!$H$45*Adjustment!$I$12)</f>
        <v>0</v>
      </c>
      <c r="G47" s="27">
        <v>297.75</v>
      </c>
      <c r="H47" s="26">
        <f>IF(G47="","",G47*Adjustment!$H$45+Adjustment!$H$45*Adjustment!$I$12)</f>
        <v>0</v>
      </c>
      <c r="I47" s="27">
        <v>297.75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>
        <v>324.75</v>
      </c>
      <c r="N47" s="26">
        <f>IF(M47="","",M47*Adjustment!$H$45+Adjustment!$H$45*Adjustment!$I$12)</f>
        <v>0</v>
      </c>
      <c r="O47" s="27">
        <v>352.45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241.75</v>
      </c>
      <c r="F48" s="26">
        <f>IF(E48="","",E48*Adjustment!$H$46+Adjustment!$H$46*Adjustment!$I$12)</f>
        <v>0</v>
      </c>
      <c r="G48" s="27">
        <v>222.75</v>
      </c>
      <c r="H48" s="26">
        <f>IF(G48="","",G48*Adjustment!$H$46+Adjustment!$H$46*Adjustment!$I$12)</f>
        <v>0</v>
      </c>
      <c r="I48" s="27">
        <v>222.75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>
        <v>249.75</v>
      </c>
      <c r="N48" s="26">
        <f>IF(M48="","",M48*Adjustment!$H$46+Adjustment!$H$46*Adjustment!$I$12)</f>
        <v>0</v>
      </c>
      <c r="O48" s="27">
        <v>259.35000000000002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166.75</v>
      </c>
      <c r="F49" s="26">
        <f>IF(E49="","",E49*Adjustment!$H$47+Adjustment!$H$47*Adjustment!$I$12)</f>
        <v>0</v>
      </c>
      <c r="G49" s="27">
        <v>147.75</v>
      </c>
      <c r="H49" s="26">
        <f>IF(G49="","",G49*Adjustment!$H$47+Adjustment!$H$47*Adjustment!$I$12)</f>
        <v>0</v>
      </c>
      <c r="I49" s="27">
        <v>147.75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>
        <v>174.75</v>
      </c>
      <c r="N49" s="26">
        <f>IF(M49="","",M49*Adjustment!$H$47+Adjustment!$H$47*Adjustment!$I$12)</f>
        <v>0</v>
      </c>
      <c r="O49" s="27">
        <v>172.9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459.75</v>
      </c>
      <c r="F50" s="26">
        <f>IF(E50="","",E50*Adjustment!$H$48+Adjustment!$H$48*Adjustment!$I$12)</f>
        <v>0</v>
      </c>
      <c r="G50" s="27">
        <v>438.75</v>
      </c>
      <c r="H50" s="26">
        <f>IF(G50="","",G50*Adjustment!$H$48+Adjustment!$H$48*Adjustment!$I$12)</f>
        <v>0</v>
      </c>
      <c r="I50" s="27">
        <v>438.75</v>
      </c>
      <c r="J50" s="26">
        <f>IF(I50="","",I50*Adjustment!$H$48+Adjustment!$H$48*Adjustment!$I$12)</f>
        <v>0</v>
      </c>
      <c r="K50" s="27">
        <v>464.75</v>
      </c>
      <c r="L50" s="26">
        <f>IF(K50="","",K50*Adjustment!$H$48+Adjustment!$H$48*Adjustment!$I$12)</f>
        <v>0</v>
      </c>
      <c r="M50" s="27">
        <v>467.75</v>
      </c>
      <c r="N50" s="26">
        <f>IF(M50="","",M50*Adjustment!$H$48+Adjustment!$H$48*Adjustment!$I$12)</f>
        <v>0</v>
      </c>
      <c r="O50" s="27">
        <v>431.5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384.75</v>
      </c>
      <c r="F51" s="26">
        <f>IF(E51="","",E51*Adjustment!$H$49+Adjustment!$H$49*Adjustment!$I$12)</f>
        <v>0</v>
      </c>
      <c r="G51" s="27">
        <v>363.75</v>
      </c>
      <c r="H51" s="26">
        <f>IF(G51="","",G51*Adjustment!$H$49+Adjustment!$H$49*Adjustment!$I$12)</f>
        <v>0</v>
      </c>
      <c r="I51" s="27">
        <v>363.75</v>
      </c>
      <c r="J51" s="26">
        <f>IF(I51="","",I51*Adjustment!$H$49+Adjustment!$H$49*Adjustment!$I$12)</f>
        <v>0</v>
      </c>
      <c r="K51" s="27">
        <v>389.75</v>
      </c>
      <c r="L51" s="26">
        <f>IF(K51="","",K51*Adjustment!$H$49+Adjustment!$H$49*Adjustment!$I$12)</f>
        <v>0</v>
      </c>
      <c r="M51" s="27">
        <v>392.75</v>
      </c>
      <c r="N51" s="26">
        <f>IF(M51="","",M51*Adjustment!$H$49+Adjustment!$H$49*Adjustment!$I$12)</f>
        <v>0</v>
      </c>
      <c r="O51" s="27">
        <v>358.25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309.75</v>
      </c>
      <c r="F52" s="26">
        <f>IF(E52="","",E52*Adjustment!$H$50+Adjustment!$H$50*Adjustment!$I$12)</f>
        <v>0</v>
      </c>
      <c r="G52" s="27">
        <v>288.75</v>
      </c>
      <c r="H52" s="26">
        <f>IF(G52="","",G52*Adjustment!$H$50+Adjustment!$H$50*Adjustment!$I$12)</f>
        <v>0</v>
      </c>
      <c r="I52" s="27">
        <v>288.75</v>
      </c>
      <c r="J52" s="26">
        <f>IF(I52="","",I52*Adjustment!$H$50+Adjustment!$H$50*Adjustment!$I$12)</f>
        <v>0</v>
      </c>
      <c r="K52" s="27">
        <v>314.75</v>
      </c>
      <c r="L52" s="26">
        <f>IF(K52="","",K52*Adjustment!$H$50+Adjustment!$H$50*Adjustment!$I$12)</f>
        <v>0</v>
      </c>
      <c r="M52" s="27">
        <v>317.75</v>
      </c>
      <c r="N52" s="26">
        <f>IF(M52="","",M52*Adjustment!$H$50+Adjustment!$H$50*Adjustment!$I$12)</f>
        <v>0</v>
      </c>
      <c r="O52" s="27">
        <v>285.35000000000002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234.75</v>
      </c>
      <c r="F53" s="26">
        <f>IF(E53="","",E53*Adjustment!$H$51+Adjustment!$H$51*Adjustment!$I$12)</f>
        <v>0</v>
      </c>
      <c r="G53" s="27">
        <v>213.75</v>
      </c>
      <c r="H53" s="26">
        <f>IF(G53="","",G53*Adjustment!$H$51+Adjustment!$H$51*Adjustment!$I$12)</f>
        <v>0</v>
      </c>
      <c r="I53" s="27">
        <v>213.75</v>
      </c>
      <c r="J53" s="26">
        <f>IF(I53="","",I53*Adjustment!$H$51+Adjustment!$H$51*Adjustment!$I$12)</f>
        <v>0</v>
      </c>
      <c r="K53" s="27">
        <v>239.75</v>
      </c>
      <c r="L53" s="26">
        <f>IF(K53="","",K53*Adjustment!$H$51+Adjustment!$H$51*Adjustment!$I$12)</f>
        <v>0</v>
      </c>
      <c r="M53" s="27">
        <v>242.75</v>
      </c>
      <c r="N53" s="26">
        <f>IF(M53="","",M53*Adjustment!$H$51+Adjustment!$H$51*Adjustment!$I$12)</f>
        <v>0</v>
      </c>
      <c r="O53" s="27">
        <v>206.25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414.75</v>
      </c>
      <c r="F54" s="26">
        <f>IF(E54="","",E54*Adjustment!$H$52+Adjustment!$H$52*Adjustment!$I$12)</f>
        <v>0</v>
      </c>
      <c r="G54" s="27">
        <v>392.75</v>
      </c>
      <c r="H54" s="26">
        <f>IF(G54="","",G54*Adjustment!$H$52+Adjustment!$H$52*Adjustment!$I$12)</f>
        <v>0</v>
      </c>
      <c r="I54" s="27">
        <v>392.75</v>
      </c>
      <c r="J54" s="26">
        <f>IF(I54="","",I54*Adjustment!$H$52+Adjustment!$H$52*Adjustment!$I$12)</f>
        <v>0</v>
      </c>
      <c r="K54" s="27">
        <v>419.75</v>
      </c>
      <c r="L54" s="26">
        <f>IF(K54="","",K54*Adjustment!$H$52+Adjustment!$H$52*Adjustment!$I$12)</f>
        <v>0</v>
      </c>
      <c r="M54" s="27">
        <v>422.75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339.75</v>
      </c>
      <c r="F55" s="26">
        <f>IF(E55="","",E55*Adjustment!$H$53+Adjustment!$H$53*Adjustment!$I$12)</f>
        <v>0</v>
      </c>
      <c r="G55" s="27">
        <v>317.75</v>
      </c>
      <c r="H55" s="26">
        <f>IF(G55="","",G55*Adjustment!$H$53+Adjustment!$H$53*Adjustment!$I$12)</f>
        <v>0</v>
      </c>
      <c r="I55" s="27">
        <v>317.75</v>
      </c>
      <c r="J55" s="26">
        <f>IF(I55="","",I55*Adjustment!$H$53+Adjustment!$H$53*Adjustment!$I$12)</f>
        <v>0</v>
      </c>
      <c r="K55" s="27">
        <v>344.75</v>
      </c>
      <c r="L55" s="26">
        <f>IF(K55="","",K55*Adjustment!$H$53+Adjustment!$H$53*Adjustment!$I$12)</f>
        <v>0</v>
      </c>
      <c r="M55" s="27">
        <v>347.75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264.75</v>
      </c>
      <c r="F56" s="26">
        <f>IF(E56="","",E56*Adjustment!$H$54+Adjustment!$H$54*Adjustment!$I$12)</f>
        <v>0</v>
      </c>
      <c r="G56" s="27">
        <v>242.75</v>
      </c>
      <c r="H56" s="26">
        <f>IF(G56="","",G56*Adjustment!$H$54+Adjustment!$H$54*Adjustment!$I$12)</f>
        <v>0</v>
      </c>
      <c r="I56" s="27">
        <v>242.75</v>
      </c>
      <c r="J56" s="26">
        <f>IF(I56="","",I56*Adjustment!$H$54+Adjustment!$H$54*Adjustment!$I$12)</f>
        <v>0</v>
      </c>
      <c r="K56" s="27">
        <v>269.75</v>
      </c>
      <c r="L56" s="26">
        <f>IF(K56="","",K56*Adjustment!$H$54+Adjustment!$H$54*Adjustment!$I$12)</f>
        <v>0</v>
      </c>
      <c r="M56" s="27">
        <v>272.75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189.75</v>
      </c>
      <c r="F57" s="26">
        <f>IF(E57="","",E57*Adjustment!$H$55+Adjustment!$H$55*Adjustment!$I$12)</f>
        <v>0</v>
      </c>
      <c r="G57" s="27">
        <v>167.75</v>
      </c>
      <c r="H57" s="26">
        <f>IF(G57="","",G57*Adjustment!$H$55+Adjustment!$H$55*Adjustment!$I$12)</f>
        <v>0</v>
      </c>
      <c r="I57" s="27">
        <v>167.75</v>
      </c>
      <c r="J57" s="26">
        <f>IF(I57="","",I57*Adjustment!$H$55+Adjustment!$H$55*Adjustment!$I$12)</f>
        <v>0</v>
      </c>
      <c r="K57" s="27">
        <v>194.75</v>
      </c>
      <c r="L57" s="26">
        <f>IF(K57="","",K57*Adjustment!$H$55+Adjustment!$H$55*Adjustment!$I$12)</f>
        <v>0</v>
      </c>
      <c r="M57" s="27">
        <v>197.75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O5:P5"/>
    <mergeCell ref="O6:P6"/>
    <mergeCell ref="O4:P4"/>
    <mergeCell ref="O3:P3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6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82</v>
      </c>
      <c r="N3" s="111"/>
      <c r="O3" s="20"/>
    </row>
    <row r="4" spans="1:26" x14ac:dyDescent="0.2">
      <c r="B4" s="16" t="s">
        <v>51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83</v>
      </c>
      <c r="N4" s="109"/>
    </row>
    <row r="5" spans="1:26" ht="36" x14ac:dyDescent="0.2">
      <c r="B5" s="18" t="s">
        <v>219</v>
      </c>
      <c r="D5" s="8" t="s">
        <v>7</v>
      </c>
      <c r="E5" s="108" t="s">
        <v>142</v>
      </c>
      <c r="F5" s="109"/>
      <c r="G5" s="108" t="s">
        <v>142</v>
      </c>
      <c r="H5" s="109"/>
      <c r="I5" s="106" t="s">
        <v>156</v>
      </c>
      <c r="J5" s="107"/>
      <c r="K5" s="106" t="s">
        <v>156</v>
      </c>
      <c r="L5" s="107"/>
      <c r="M5" s="106" t="s">
        <v>82</v>
      </c>
      <c r="N5" s="107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2" t="s">
        <v>64</v>
      </c>
      <c r="F6" s="133"/>
      <c r="G6" s="132" t="s">
        <v>65</v>
      </c>
      <c r="H6" s="133"/>
      <c r="I6" s="132" t="s">
        <v>157</v>
      </c>
      <c r="J6" s="133"/>
      <c r="K6" s="132" t="s">
        <v>157</v>
      </c>
      <c r="L6" s="133"/>
      <c r="M6" s="132" t="s">
        <v>84</v>
      </c>
      <c r="N6" s="133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138</v>
      </c>
      <c r="F8" s="101"/>
      <c r="G8" s="100" t="s">
        <v>139</v>
      </c>
      <c r="H8" s="101"/>
      <c r="I8" s="100" t="s">
        <v>140</v>
      </c>
      <c r="J8" s="101"/>
      <c r="K8" s="100" t="s">
        <v>141</v>
      </c>
      <c r="L8" s="101"/>
      <c r="M8" s="100" t="s">
        <v>158</v>
      </c>
      <c r="N8" s="101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454.75</v>
      </c>
      <c r="F10" s="26">
        <f>IF(E10="","",E10*Adjustment!$H$8+Adjustment!$H$8*Adjustment!$I$12)</f>
        <v>0</v>
      </c>
      <c r="G10" s="27">
        <v>454.75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457.75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>
        <v>379.75</v>
      </c>
      <c r="F11" s="26">
        <f>IF(E11="","",E11*Adjustment!$H$9+Adjustment!$H$9*Adjustment!$I$12)</f>
        <v>0</v>
      </c>
      <c r="G11" s="27">
        <v>379.75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382.75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>
        <v>304.75</v>
      </c>
      <c r="F12" s="26">
        <f>IF(E12="","",E12*Adjustment!$H$10+Adjustment!$H$10*Adjustment!$I$12)</f>
        <v>0</v>
      </c>
      <c r="G12" s="27">
        <v>304.75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307.75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>
        <v>229.75</v>
      </c>
      <c r="F13" s="26">
        <f>IF(E13="","",E13*Adjustment!$H$11+Adjustment!$H$11*Adjustment!$I$12)</f>
        <v>0</v>
      </c>
      <c r="G13" s="27">
        <v>229.75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232.75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>
        <v>424.75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427.75</v>
      </c>
      <c r="L14" s="26">
        <f>IF(K14="","",K14*Adjustment!$H$12+Adjustment!$H$12*Adjustment!$I$12)</f>
        <v>0</v>
      </c>
      <c r="M14" s="27">
        <v>450</v>
      </c>
      <c r="N14" s="26">
        <f>IF(M14="","",M14*Adjustment!$H$12+Adjustment!$H$12*Adjustment!$I$12)</f>
        <v>0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>
        <v>349.75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352.75</v>
      </c>
      <c r="L15" s="26">
        <f>IF(K15="","",K15*Adjustment!$H$13+Adjustment!$H$13*Adjustment!$I$12)</f>
        <v>0</v>
      </c>
      <c r="M15" s="27">
        <v>375</v>
      </c>
      <c r="N15" s="26">
        <f>IF(M15="","",M15*Adjustment!$H$13+Adjustment!$H$13*Adjustment!$I$12)</f>
        <v>0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>
        <v>274.75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277.75</v>
      </c>
      <c r="L16" s="26">
        <f>IF(K16="","",K16*Adjustment!$H$14+Adjustment!$H$14*Adjustment!$I$12)</f>
        <v>0</v>
      </c>
      <c r="M16" s="27">
        <v>300</v>
      </c>
      <c r="N16" s="26">
        <f>IF(M16="","",M16*Adjustment!$H$14+Adjustment!$H$14*Adjustment!$I$12)</f>
        <v>0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>
        <v>199.75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202.75</v>
      </c>
      <c r="L17" s="26">
        <f>IF(K17="","",K17*Adjustment!$H$15+Adjustment!$H$15*Adjustment!$I$12)</f>
        <v>0</v>
      </c>
      <c r="M17" s="27">
        <v>225</v>
      </c>
      <c r="N17" s="26">
        <f>IF(M17="","",M17*Adjustment!$H$15+Adjustment!$H$15*Adjustment!$I$12)</f>
        <v>0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478.25</v>
      </c>
      <c r="F26" s="26">
        <f>IF(E26="","",E26*Adjustment!$H$24+Adjustment!$H$24*Adjustment!$I$12)</f>
        <v>0</v>
      </c>
      <c r="G26" s="28">
        <v>478.25</v>
      </c>
      <c r="H26" s="26">
        <f>IF(G26="","",G26*Adjustment!$H$24+Adjustment!$H$24*Adjustment!$I$12)</f>
        <v>0</v>
      </c>
      <c r="I26" s="28">
        <v>478.25</v>
      </c>
      <c r="J26" s="26">
        <f>IF(I26="","",I26*Adjustment!$H$24+Adjustment!$H$24*Adjustment!$I$12)</f>
        <v>0</v>
      </c>
      <c r="K26" s="28">
        <v>481.25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8">
        <v>403.25</v>
      </c>
      <c r="F27" s="26">
        <f>IF(E27="","",E27*Adjustment!$H$25+Adjustment!$H$25*Adjustment!$I$12)</f>
        <v>0</v>
      </c>
      <c r="G27" s="28">
        <v>403.25</v>
      </c>
      <c r="H27" s="26">
        <f>IF(G27="","",G27*Adjustment!$H$25+Adjustment!$H$25*Adjustment!$I$12)</f>
        <v>0</v>
      </c>
      <c r="I27" s="28">
        <v>403.25</v>
      </c>
      <c r="J27" s="26">
        <f>IF(I27="","",I27*Adjustment!$H$25+Adjustment!$H$25*Adjustment!$I$12)</f>
        <v>0</v>
      </c>
      <c r="K27" s="28">
        <v>406.25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8">
        <v>328.75</v>
      </c>
      <c r="F28" s="26">
        <f>IF(E28="","",E28*Adjustment!$H$26+Adjustment!$H$26*Adjustment!$I$12)</f>
        <v>0</v>
      </c>
      <c r="G28" s="28">
        <v>328.25</v>
      </c>
      <c r="H28" s="26">
        <f>IF(G28="","",G28*Adjustment!$H$26+Adjustment!$H$26*Adjustment!$I$12)</f>
        <v>0</v>
      </c>
      <c r="I28" s="28">
        <v>328.25</v>
      </c>
      <c r="J28" s="26">
        <f>IF(I28="","",I28*Adjustment!$H$26+Adjustment!$H$26*Adjustment!$I$12)</f>
        <v>0</v>
      </c>
      <c r="K28" s="28">
        <v>331.25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8">
        <v>253.25</v>
      </c>
      <c r="F29" s="26">
        <f>IF(E29="","",E29*Adjustment!$H$27+Adjustment!$H$27*Adjustment!$I$12)</f>
        <v>0</v>
      </c>
      <c r="G29" s="28">
        <v>253.25</v>
      </c>
      <c r="H29" s="26">
        <f>IF(G29="","",G29*Adjustment!$H$27+Adjustment!$H$27*Adjustment!$I$12)</f>
        <v>0</v>
      </c>
      <c r="I29" s="28">
        <v>253.25</v>
      </c>
      <c r="J29" s="26">
        <f>IF(I29="","",I29*Adjustment!$H$27+Adjustment!$H$27*Adjustment!$I$12)</f>
        <v>0</v>
      </c>
      <c r="K29" s="28">
        <v>256.25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591.75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594.75</v>
      </c>
      <c r="L30" s="26">
        <f>IF(K30="","",K30*Adjustment!$H$28+Adjustment!$H$28*Adjustment!$I$12)</f>
        <v>0</v>
      </c>
      <c r="M30" s="27">
        <v>570</v>
      </c>
      <c r="N30" s="26">
        <f>IF(M30="","",M30*Adjustment!$H$28+Adjustment!$H$28*Adjustment!$I$12)</f>
        <v>0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516.75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519.75</v>
      </c>
      <c r="L31" s="26">
        <f>IF(K31="","",K31*Adjustment!$H$29+Adjustment!$H$29*Adjustment!$I$12)</f>
        <v>0</v>
      </c>
      <c r="M31" s="27">
        <v>495</v>
      </c>
      <c r="N31" s="26">
        <f>IF(M31="","",M31*Adjustment!$H$29+Adjustment!$H$29*Adjustment!$I$12)</f>
        <v>0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441.75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444.75</v>
      </c>
      <c r="L32" s="26">
        <f>IF(K32="","",K32*Adjustment!$H$30+Adjustment!$H$30*Adjustment!$I$12)</f>
        <v>0</v>
      </c>
      <c r="M32" s="27">
        <v>420</v>
      </c>
      <c r="N32" s="26">
        <f>IF(M32="","",M32*Adjustment!$H$30+Adjustment!$H$30*Adjustment!$I$12)</f>
        <v>0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366.75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369.75</v>
      </c>
      <c r="L33" s="26">
        <f>IF(K33="","",K33*Adjustment!$H$31+Adjustment!$H$31*Adjustment!$I$12)</f>
        <v>0</v>
      </c>
      <c r="M33" s="27">
        <v>345</v>
      </c>
      <c r="N33" s="26">
        <f>IF(M33="","",M33*Adjustment!$H$31+Adjustment!$H$31*Adjustment!$I$12)</f>
        <v>0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456.75</v>
      </c>
      <c r="F34" s="26">
        <f>IF(E34="","",E34*Adjustment!$H$32+Adjustment!$H$32*Adjustment!$I$12)</f>
        <v>0</v>
      </c>
      <c r="G34" s="27">
        <v>456.75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459.75</v>
      </c>
      <c r="L34" s="26">
        <f>IF(K34="","",K34*Adjustment!$H$32+Adjustment!$H$32*Adjustment!$I$12)</f>
        <v>0</v>
      </c>
      <c r="M34" s="27">
        <v>455</v>
      </c>
      <c r="N34" s="26">
        <f>IF(M34="","",M34*Adjustment!$H$32+Adjustment!$H$32*Adjustment!$I$12)</f>
        <v>0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>
        <v>381.75</v>
      </c>
      <c r="F35" s="26">
        <f>IF(E35="","",E35*Adjustment!$H$33+Adjustment!$H$33*Adjustment!$I$12)</f>
        <v>0</v>
      </c>
      <c r="G35" s="27">
        <v>381.75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384.75</v>
      </c>
      <c r="L35" s="26">
        <f>IF(K35="","",K35*Adjustment!$H$33+Adjustment!$H$33*Adjustment!$I$12)</f>
        <v>0</v>
      </c>
      <c r="M35" s="27">
        <v>380</v>
      </c>
      <c r="N35" s="26">
        <f>IF(M35="","",M35*Adjustment!$H$33+Adjustment!$H$33*Adjustment!$I$12)</f>
        <v>0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>
        <v>306.75</v>
      </c>
      <c r="F36" s="26">
        <f>IF(E36="","",E36*Adjustment!$H$34+Adjustment!$H$34*Adjustment!$I$12)</f>
        <v>0</v>
      </c>
      <c r="G36" s="27">
        <v>306.75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309.75</v>
      </c>
      <c r="L36" s="26">
        <f>IF(K36="","",K36*Adjustment!$H$34+Adjustment!$H$34*Adjustment!$I$12)</f>
        <v>0</v>
      </c>
      <c r="M36" s="27">
        <v>305</v>
      </c>
      <c r="N36" s="26">
        <f>IF(M36="","",M36*Adjustment!$H$34+Adjustment!$H$34*Adjustment!$I$12)</f>
        <v>0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>
        <v>231.75</v>
      </c>
      <c r="F37" s="26">
        <f>IF(E37="","",E37*Adjustment!$H$35+Adjustment!$H$35*Adjustment!$I$12)</f>
        <v>0</v>
      </c>
      <c r="G37" s="27">
        <v>231.75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234.75</v>
      </c>
      <c r="L37" s="26">
        <f>IF(K37="","",K37*Adjustment!$H$35+Adjustment!$H$35*Adjustment!$I$12)</f>
        <v>0</v>
      </c>
      <c r="M37" s="27">
        <v>230</v>
      </c>
      <c r="N37" s="26">
        <f>IF(M37="","",M37*Adjustment!$H$35+Adjustment!$H$35*Adjustment!$I$12)</f>
        <v>0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477.75</v>
      </c>
      <c r="F38" s="26">
        <f>IF(E38="","",E38*Adjustment!$H$36+Adjustment!$H$36*Adjustment!$I$12)</f>
        <v>0</v>
      </c>
      <c r="G38" s="27">
        <v>477.75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480.75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402.75</v>
      </c>
      <c r="F39" s="26">
        <f>IF(E39="","",E39*Adjustment!$H$37+Adjustment!$H$37*Adjustment!$I$12)</f>
        <v>0</v>
      </c>
      <c r="G39" s="27">
        <v>402.75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405.75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327.75</v>
      </c>
      <c r="F40" s="26">
        <f>IF(E40="","",E40*Adjustment!$H$38+Adjustment!$H$38*Adjustment!$I$12)</f>
        <v>0</v>
      </c>
      <c r="G40" s="27">
        <v>327.75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330.75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252.75</v>
      </c>
      <c r="F41" s="26">
        <f>IF(E41="","",E41*Adjustment!$H$39+Adjustment!$H$39*Adjustment!$I$12)</f>
        <v>0</v>
      </c>
      <c r="G41" s="27">
        <v>252.75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255.75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404.75</v>
      </c>
      <c r="F46" s="26">
        <f>IF(E46="","",E46*Adjustment!$H$44+Adjustment!$H$44*Adjustment!$I$12)</f>
        <v>0</v>
      </c>
      <c r="G46" s="27">
        <v>404.75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407.75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329.75</v>
      </c>
      <c r="F47" s="26">
        <f>IF(E47="","",E47*Adjustment!$H$45+Adjustment!$H$45*Adjustment!$I$12)</f>
        <v>0</v>
      </c>
      <c r="G47" s="27">
        <v>329.75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332.75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254.75</v>
      </c>
      <c r="F48" s="26">
        <f>IF(E48="","",E48*Adjustment!$H$46+Adjustment!$H$46*Adjustment!$I$12)</f>
        <v>0</v>
      </c>
      <c r="G48" s="27">
        <v>254.75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257.75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179.75</v>
      </c>
      <c r="F49" s="26">
        <f>IF(E49="","",E49*Adjustment!$H$47+Adjustment!$H$47*Adjustment!$I$12)</f>
        <v>0</v>
      </c>
      <c r="G49" s="27">
        <v>179.75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182.75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466.75</v>
      </c>
      <c r="F50" s="26">
        <f>IF(E50="","",E50*Adjustment!$H$48+Adjustment!$H$48*Adjustment!$I$12)</f>
        <v>0</v>
      </c>
      <c r="G50" s="27">
        <v>466.75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469.75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>
        <v>391.75</v>
      </c>
      <c r="F51" s="26">
        <f>IF(E51="","",E51*Adjustment!$H$49+Adjustment!$H$49*Adjustment!$I$12)</f>
        <v>0</v>
      </c>
      <c r="G51" s="27">
        <v>391.75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394.75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>
        <v>316.75</v>
      </c>
      <c r="F52" s="26">
        <f>IF(E52="","",E52*Adjustment!$H$50+Adjustment!$H$50*Adjustment!$I$12)</f>
        <v>0</v>
      </c>
      <c r="G52" s="27">
        <v>316.75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319.75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>
        <v>241.75</v>
      </c>
      <c r="F53" s="26">
        <f>IF(E53="","",E53*Adjustment!$H$51+Adjustment!$H$51*Adjustment!$I$12)</f>
        <v>0</v>
      </c>
      <c r="G53" s="27">
        <v>241.75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244.75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426.75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429.75</v>
      </c>
      <c r="L54" s="26">
        <f>IF(K54="","",K54*Adjustment!$H$52+Adjustment!$H$52*Adjustment!$I$12)</f>
        <v>0</v>
      </c>
      <c r="M54" s="27">
        <v>420</v>
      </c>
      <c r="N54" s="26">
        <f>IF(M54="","",M54*Adjustment!$H$52+Adjustment!$H$52*Adjustment!$I$12)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351.75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354.75</v>
      </c>
      <c r="L55" s="26">
        <f>IF(K55="","",K55*Adjustment!$H$53+Adjustment!$H$53*Adjustment!$I$12)</f>
        <v>0</v>
      </c>
      <c r="M55" s="27">
        <v>345</v>
      </c>
      <c r="N55" s="26">
        <f>IF(M55="","",M55*Adjustment!$H$53+Adjustment!$H$53*Adjustment!$I$12)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276.75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279.75</v>
      </c>
      <c r="L56" s="26">
        <f>IF(K56="","",K56*Adjustment!$H$54+Adjustment!$H$54*Adjustment!$I$12)</f>
        <v>0</v>
      </c>
      <c r="M56" s="27">
        <v>270</v>
      </c>
      <c r="N56" s="26">
        <f>IF(M56="","",M56*Adjustment!$H$54+Adjustment!$H$54*Adjustment!$I$12)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201.75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204.75</v>
      </c>
      <c r="L57" s="26">
        <f>IF(K57="","",K57*Adjustment!$H$55+Adjustment!$H$55*Adjustment!$I$12)</f>
        <v>0</v>
      </c>
      <c r="M57" s="27">
        <v>195</v>
      </c>
      <c r="N57" s="26">
        <f>IF(M57="","",M57*Adjustment!$H$55+Adjustment!$H$55*Adjustment!$I$12)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10" t="s">
        <v>58</v>
      </c>
      <c r="J3" s="111"/>
      <c r="K3" s="110" t="s">
        <v>70</v>
      </c>
      <c r="L3" s="111"/>
      <c r="M3" s="110" t="s">
        <v>70</v>
      </c>
      <c r="N3" s="111"/>
    </row>
    <row r="4" spans="1:21" ht="14.25" x14ac:dyDescent="0.2">
      <c r="B4" s="16" t="s">
        <v>42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59</v>
      </c>
      <c r="J4" s="109"/>
      <c r="K4" s="108" t="s">
        <v>71</v>
      </c>
      <c r="L4" s="109"/>
      <c r="M4" s="108" t="s">
        <v>71</v>
      </c>
      <c r="N4" s="109"/>
    </row>
    <row r="5" spans="1:21" ht="36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159</v>
      </c>
      <c r="J5" s="107"/>
      <c r="K5" s="106" t="s">
        <v>72</v>
      </c>
      <c r="L5" s="107"/>
      <c r="M5" s="106" t="s">
        <v>75</v>
      </c>
      <c r="N5" s="107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160</v>
      </c>
      <c r="J6" s="105"/>
      <c r="K6" s="104" t="s">
        <v>73</v>
      </c>
      <c r="L6" s="105"/>
      <c r="M6" s="104" t="s">
        <v>76</v>
      </c>
      <c r="N6" s="105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00" t="s">
        <v>97</v>
      </c>
      <c r="F8" s="101"/>
      <c r="G8" s="100" t="s">
        <v>98</v>
      </c>
      <c r="H8" s="101"/>
      <c r="I8" s="100" t="s">
        <v>99</v>
      </c>
      <c r="J8" s="101"/>
      <c r="K8" s="100" t="s">
        <v>226</v>
      </c>
      <c r="L8" s="101"/>
      <c r="M8" s="100" t="s">
        <v>100</v>
      </c>
      <c r="N8" s="101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4" t="s">
        <v>10</v>
      </c>
      <c r="C10" s="114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>
        <f>IF(I10="","",I10*Adjustment!$H$8+Adjustment!$H$8*Adjustment!$I$12)</f>
        <v>0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5"/>
      <c r="C11" s="115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>
        <f>IF(I11="","",I11*Adjustment!$H$9+Adjustment!$H$9*Adjustment!$I$12)</f>
        <v>0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5"/>
      <c r="C12" s="115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>
        <f>IF(I12="","",I12*Adjustment!$H$10+Adjustment!$H$10*Adjustment!$I$12)</f>
        <v>0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6"/>
      <c r="C13" s="116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>
        <f>IF(I13="","",I13*Adjustment!$H$11+Adjustment!$H$11*Adjustment!$I$12)</f>
        <v>0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4" t="s">
        <v>15</v>
      </c>
      <c r="C14" s="112" t="s">
        <v>12</v>
      </c>
      <c r="D14" s="23" t="s">
        <v>1</v>
      </c>
      <c r="E14" s="26">
        <v>261</v>
      </c>
      <c r="F14" s="26">
        <f>IF(E14="","",E14*Adjustment!$H$12+Adjustment!$H$12*Adjustment!$I$12)</f>
        <v>0</v>
      </c>
      <c r="G14" s="26">
        <v>264</v>
      </c>
      <c r="H14" s="26">
        <f>IF(G14="","",G14*Adjustment!$H$12+Adjustment!$H$12*Adjustment!$I$12)</f>
        <v>0</v>
      </c>
      <c r="I14" s="27">
        <v>477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7">
        <v>512.5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5"/>
      <c r="C15" s="112"/>
      <c r="D15" s="23" t="s">
        <v>2</v>
      </c>
      <c r="E15" s="26">
        <v>251</v>
      </c>
      <c r="F15" s="26">
        <f>IF(E15="","",E15*Adjustment!$H$13+Adjustment!$H$13*Adjustment!$I$12)</f>
        <v>0</v>
      </c>
      <c r="G15" s="26">
        <v>254</v>
      </c>
      <c r="H15" s="26">
        <f>IF(G15="","",G15*Adjustment!$H$13+Adjustment!$H$13*Adjustment!$I$12)</f>
        <v>0</v>
      </c>
      <c r="I15" s="27">
        <v>402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7">
        <v>366.67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5"/>
      <c r="C16" s="112"/>
      <c r="D16" s="23" t="s">
        <v>3</v>
      </c>
      <c r="E16" s="26">
        <v>241</v>
      </c>
      <c r="F16" s="26">
        <f>IF(E16="","",E16*Adjustment!$H$14+Adjustment!$H$14*Adjustment!$I$12)</f>
        <v>0</v>
      </c>
      <c r="G16" s="26">
        <v>244</v>
      </c>
      <c r="H16" s="26">
        <f>IF(G16="","",G16*Adjustment!$H$14+Adjustment!$H$14*Adjustment!$I$12)</f>
        <v>0</v>
      </c>
      <c r="I16" s="27">
        <v>327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7">
        <v>293.75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6"/>
      <c r="C17" s="112"/>
      <c r="D17" s="23" t="s">
        <v>4</v>
      </c>
      <c r="E17" s="26">
        <v>231</v>
      </c>
      <c r="F17" s="26">
        <f>IF(E17="","",E17*Adjustment!$H$15+Adjustment!$H$15*Adjustment!$I$12)</f>
        <v>0</v>
      </c>
      <c r="G17" s="26">
        <v>234</v>
      </c>
      <c r="H17" s="26">
        <f>IF(G17="","",G17*Adjustment!$H$15+Adjustment!$H$15*Adjustment!$I$12)</f>
        <v>0</v>
      </c>
      <c r="I17" s="27">
        <v>252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7">
        <v>250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4" t="s">
        <v>16</v>
      </c>
      <c r="C18" s="112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5"/>
      <c r="C19" s="112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5"/>
      <c r="C20" s="112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6"/>
      <c r="C21" s="112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4" t="s">
        <v>17</v>
      </c>
      <c r="C22" s="112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5"/>
      <c r="C23" s="112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5"/>
      <c r="C24" s="112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6"/>
      <c r="C25" s="112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4" t="s">
        <v>18</v>
      </c>
      <c r="C26" s="112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>
        <f>IF(I26="","",I26*Adjustment!$H$24+Adjustment!$H$24*Adjustment!$I$12)</f>
        <v>0</v>
      </c>
      <c r="K26" s="27">
        <v>532.5</v>
      </c>
      <c r="L26" s="26">
        <f>IF(K26="","",K26*Adjustment!$H$24+Adjustment!$H$24*Adjustment!$I$12)</f>
        <v>0</v>
      </c>
      <c r="M26" s="27">
        <v>532.5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5"/>
      <c r="C27" s="112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>
        <f>IF(I27="","",I27*Adjustment!$H$25+Adjustment!$H$25*Adjustment!$I$12)</f>
        <v>0</v>
      </c>
      <c r="K27" s="27">
        <v>386.67</v>
      </c>
      <c r="L27" s="26">
        <f>IF(K27="","",K27*Adjustment!$H$25+Adjustment!$H$25*Adjustment!$I$12)</f>
        <v>0</v>
      </c>
      <c r="M27" s="27">
        <v>386.67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5"/>
      <c r="C28" s="112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>
        <f>IF(I28="","",I28*Adjustment!$H$26+Adjustment!$H$26*Adjustment!$I$12)</f>
        <v>0</v>
      </c>
      <c r="K28" s="27">
        <v>313.75</v>
      </c>
      <c r="L28" s="26">
        <f>IF(K28="","",K28*Adjustment!$H$26+Adjustment!$H$26*Adjustment!$I$12)</f>
        <v>0</v>
      </c>
      <c r="M28" s="27">
        <v>313.75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6"/>
      <c r="C29" s="112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>
        <f>IF(I29="","",I29*Adjustment!$H$27+Adjustment!$H$27*Adjustment!$I$12)</f>
        <v>0</v>
      </c>
      <c r="K29" s="27">
        <v>270</v>
      </c>
      <c r="L29" s="26">
        <f>IF(K29="","",K29*Adjustment!$H$27+Adjustment!$H$27*Adjustment!$I$12)</f>
        <v>0</v>
      </c>
      <c r="M29" s="27">
        <v>270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4" t="s">
        <v>19</v>
      </c>
      <c r="C30" s="112" t="s">
        <v>12</v>
      </c>
      <c r="D30" s="23" t="s">
        <v>1</v>
      </c>
      <c r="E30" s="26">
        <v>306</v>
      </c>
      <c r="F30" s="26">
        <f>IF(E30="","",E30*Adjustment!$H$28+Adjustment!$H$28*Adjustment!$I$12)</f>
        <v>0</v>
      </c>
      <c r="G30" s="26">
        <v>309</v>
      </c>
      <c r="H30" s="26">
        <f>IF(G30="","",G30*Adjustment!$H$28+Adjustment!$H$28*Adjustment!$I$12)</f>
        <v>0</v>
      </c>
      <c r="I30" s="27">
        <v>610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27">
        <v>522.5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5"/>
      <c r="C31" s="112"/>
      <c r="D31" s="23" t="s">
        <v>2</v>
      </c>
      <c r="E31" s="26">
        <v>296</v>
      </c>
      <c r="F31" s="26">
        <f>IF(E31="","",E31*Adjustment!$H$29+Adjustment!$H$29*Adjustment!$I$12)</f>
        <v>0</v>
      </c>
      <c r="G31" s="26">
        <v>299</v>
      </c>
      <c r="H31" s="26">
        <f>IF(G31="","",G31*Adjustment!$H$29+Adjustment!$H$29*Adjustment!$I$12)</f>
        <v>0</v>
      </c>
      <c r="I31" s="27">
        <v>535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27">
        <v>376.67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5"/>
      <c r="C32" s="112"/>
      <c r="D32" s="23" t="s">
        <v>3</v>
      </c>
      <c r="E32" s="26">
        <v>286</v>
      </c>
      <c r="F32" s="26">
        <f>IF(E32="","",E32*Adjustment!$H$30+Adjustment!$H$30*Adjustment!$I$12)</f>
        <v>0</v>
      </c>
      <c r="G32" s="26">
        <v>289</v>
      </c>
      <c r="H32" s="26">
        <f>IF(G32="","",G32*Adjustment!$H$30+Adjustment!$H$30*Adjustment!$I$12)</f>
        <v>0</v>
      </c>
      <c r="I32" s="27">
        <v>460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27">
        <v>303.75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6"/>
      <c r="C33" s="112"/>
      <c r="D33" s="23" t="s">
        <v>4</v>
      </c>
      <c r="E33" s="26">
        <v>276</v>
      </c>
      <c r="F33" s="26">
        <f>IF(E33="","",E33*Adjustment!$H$31+Adjustment!$H$31*Adjustment!$I$12)</f>
        <v>0</v>
      </c>
      <c r="G33" s="26">
        <v>279</v>
      </c>
      <c r="H33" s="26">
        <f>IF(G33="","",G33*Adjustment!$H$31+Adjustment!$H$31*Adjustment!$I$12)</f>
        <v>0</v>
      </c>
      <c r="I33" s="27">
        <v>385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27">
        <v>260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4" t="s">
        <v>20</v>
      </c>
      <c r="C34" s="112" t="s">
        <v>12</v>
      </c>
      <c r="D34" s="23" t="s">
        <v>1</v>
      </c>
      <c r="E34" s="26">
        <v>276</v>
      </c>
      <c r="F34" s="26">
        <f>IF(E34="","",E34*Adjustment!$H$32+Adjustment!$H$32*Adjustment!$I$12)</f>
        <v>0</v>
      </c>
      <c r="G34" s="26">
        <v>279</v>
      </c>
      <c r="H34" s="26">
        <f>IF(G34="","",G34*Adjustment!$H$32+Adjustment!$H$32*Adjustment!$I$12)</f>
        <v>0</v>
      </c>
      <c r="I34" s="27">
        <v>487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7">
        <v>522.5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5"/>
      <c r="C35" s="112"/>
      <c r="D35" s="23" t="s">
        <v>2</v>
      </c>
      <c r="E35" s="26">
        <v>266</v>
      </c>
      <c r="F35" s="26">
        <f>IF(E35="","",E35*Adjustment!$H$33+Adjustment!$H$33*Adjustment!$I$12)</f>
        <v>0</v>
      </c>
      <c r="G35" s="26">
        <v>269</v>
      </c>
      <c r="H35" s="26">
        <f>IF(G35="","",G35*Adjustment!$H$33+Adjustment!$H$33*Adjustment!$I$12)</f>
        <v>0</v>
      </c>
      <c r="I35" s="27">
        <v>412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7">
        <v>376.67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5"/>
      <c r="C36" s="112"/>
      <c r="D36" s="23" t="s">
        <v>3</v>
      </c>
      <c r="E36" s="26">
        <v>256</v>
      </c>
      <c r="F36" s="26">
        <f>IF(E36="","",E36*Adjustment!$H$34+Adjustment!$H$34*Adjustment!$I$12)</f>
        <v>0</v>
      </c>
      <c r="G36" s="26">
        <v>259</v>
      </c>
      <c r="H36" s="26">
        <f>IF(G36="","",G36*Adjustment!$H$34+Adjustment!$H$34*Adjustment!$I$12)</f>
        <v>0</v>
      </c>
      <c r="I36" s="27">
        <v>337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7">
        <v>303.75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6"/>
      <c r="C37" s="112"/>
      <c r="D37" s="23" t="s">
        <v>4</v>
      </c>
      <c r="E37" s="26">
        <v>246</v>
      </c>
      <c r="F37" s="26">
        <f>IF(E37="","",E37*Adjustment!$H$35+Adjustment!$H$35*Adjustment!$I$12)</f>
        <v>0</v>
      </c>
      <c r="G37" s="26">
        <v>249</v>
      </c>
      <c r="H37" s="26">
        <f>IF(G37="","",G37*Adjustment!$H$35+Adjustment!$H$35*Adjustment!$I$12)</f>
        <v>0</v>
      </c>
      <c r="I37" s="27">
        <v>262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7">
        <v>260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0" t="s">
        <v>21</v>
      </c>
      <c r="C38" s="113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>
        <f>IF(I38="","",I38*Adjustment!$H$36+Adjustment!$H$36*Adjustment!$I$12)</f>
        <v>0</v>
      </c>
      <c r="K38" s="27">
        <v>532.5</v>
      </c>
      <c r="L38" s="26">
        <f>IF(K38="","",K38*Adjustment!$H$36+Adjustment!$H$36*Adjustment!$I$12)</f>
        <v>0</v>
      </c>
      <c r="M38" s="27">
        <v>532.5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1"/>
      <c r="C39" s="113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>
        <f>IF(I39="","",I39*Adjustment!$H$37+Adjustment!$H$37*Adjustment!$I$12)</f>
        <v>0</v>
      </c>
      <c r="K39" s="27">
        <v>386.67</v>
      </c>
      <c r="L39" s="26">
        <f>IF(K39="","",K39*Adjustment!$H$37+Adjustment!$H$37*Adjustment!$I$12)</f>
        <v>0</v>
      </c>
      <c r="M39" s="27">
        <v>386.67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1"/>
      <c r="C40" s="113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>
        <f>IF(I40="","",I40*Adjustment!$H$38+Adjustment!$H$38*Adjustment!$I$12)</f>
        <v>0</v>
      </c>
      <c r="K40" s="27">
        <v>313.75</v>
      </c>
      <c r="L40" s="26">
        <f>IF(K40="","",K40*Adjustment!$H$38+Adjustment!$H$38*Adjustment!$I$12)</f>
        <v>0</v>
      </c>
      <c r="M40" s="27">
        <v>313.75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2"/>
      <c r="C41" s="113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>
        <f>IF(I41="","",I41*Adjustment!$H$39+Adjustment!$H$39*Adjustment!$I$12)</f>
        <v>0</v>
      </c>
      <c r="K41" s="27">
        <v>270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4" t="s">
        <v>22</v>
      </c>
      <c r="C42" s="114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7">
        <v>461.5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5"/>
      <c r="C43" s="115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7">
        <v>315.67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5"/>
      <c r="C44" s="115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7">
        <v>242.75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6"/>
      <c r="C45" s="116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7">
        <v>199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4" t="s">
        <v>23</v>
      </c>
      <c r="C46" s="114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>
        <f>IF(I46="","",I46*Adjustment!$H$44+Adjustment!$H$44*Adjustment!$I$12)</f>
        <v>0</v>
      </c>
      <c r="K46" s="27">
        <v>461.5</v>
      </c>
      <c r="L46" s="26">
        <f>IF(K46="","",K46*Adjustment!$H$44+Adjustment!$H$44*Adjustment!$I$12)</f>
        <v>0</v>
      </c>
      <c r="M46" s="27">
        <v>461.5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15"/>
      <c r="C47" s="115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>
        <f>IF(I47="","",I47*Adjustment!$H$45+Adjustment!$H$45*Adjustment!$I$12)</f>
        <v>0</v>
      </c>
      <c r="K47" s="27">
        <v>315.67</v>
      </c>
      <c r="L47" s="26">
        <f>IF(K47="","",K47*Adjustment!$H$45+Adjustment!$H$45*Adjustment!$I$12)</f>
        <v>0</v>
      </c>
      <c r="M47" s="27">
        <v>315.67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15"/>
      <c r="C48" s="115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>
        <f>IF(I48="","",I48*Adjustment!$H$46+Adjustment!$H$46*Adjustment!$I$12)</f>
        <v>0</v>
      </c>
      <c r="K48" s="27">
        <v>242.75</v>
      </c>
      <c r="L48" s="26">
        <f>IF(K48="","",K48*Adjustment!$H$46+Adjustment!$H$46*Adjustment!$I$12)</f>
        <v>0</v>
      </c>
      <c r="M48" s="27">
        <v>242.75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6"/>
      <c r="C49" s="116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>
        <f>IF(I49="","",I49*Adjustment!$H$47+Adjustment!$H$47*Adjustment!$I$12)</f>
        <v>0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4" t="s">
        <v>24</v>
      </c>
      <c r="C50" s="114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>
        <f>IF(I50="","",I50*Adjustment!$H$48+Adjustment!$H$48*Adjustment!$I$12)</f>
        <v>0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5"/>
      <c r="C51" s="115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>
        <f>IF(I51="","",I51*Adjustment!$H$49+Adjustment!$H$49*Adjustment!$I$12)</f>
        <v>0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5"/>
      <c r="C52" s="115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>
        <f>IF(I52="","",I52*Adjustment!$H$50+Adjustment!$H$50*Adjustment!$I$12)</f>
        <v>0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6"/>
      <c r="C53" s="116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>
        <f>IF(I53="","",I53*Adjustment!$H$51+Adjustment!$H$51*Adjustment!$I$12)</f>
        <v>0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4" t="s">
        <v>25</v>
      </c>
      <c r="C54" s="117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>
        <f>IF(I54="","",I54*Adjustment!$H$52+Adjustment!$H$52*Adjustment!$I$12)</f>
        <v>0</v>
      </c>
      <c r="K54" s="27">
        <v>199</v>
      </c>
      <c r="L54" s="26">
        <f>IF(K54="","",K54*Adjustment!$H$52+Adjustment!$H$52*Adjustment!$I$12)</f>
        <v>0</v>
      </c>
      <c r="M54" s="27">
        <v>199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5"/>
      <c r="C55" s="118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>
        <f>IF(I55="","",I55*Adjustment!$H$53+Adjustment!$H$53*Adjustment!$I$12)</f>
        <v>0</v>
      </c>
      <c r="K55" s="27">
        <v>461.5</v>
      </c>
      <c r="L55" s="26">
        <f>IF(K55="","",K55*Adjustment!$H$53+Adjustment!$H$53*Adjustment!$I$12)</f>
        <v>0</v>
      </c>
      <c r="M55" s="27">
        <v>461.5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5"/>
      <c r="C56" s="118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>
        <f>IF(I56="","",I56*Adjustment!$H$54+Adjustment!$H$54*Adjustment!$I$12)</f>
        <v>0</v>
      </c>
      <c r="K56" s="27">
        <v>315.67</v>
      </c>
      <c r="L56" s="26">
        <f>IF(K56="","",K56*Adjustment!$H$54+Adjustment!$H$54*Adjustment!$I$12)</f>
        <v>0</v>
      </c>
      <c r="M56" s="27">
        <v>315.67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6"/>
      <c r="C57" s="119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>
        <f>IF(I57="","",I57*Adjustment!$H$55+Adjustment!$H$55*Adjustment!$I$12)</f>
        <v>0</v>
      </c>
      <c r="K57" s="27">
        <v>242.75</v>
      </c>
      <c r="L57" s="26">
        <f>IF(K57="","",K57*Adjustment!$H$55+Adjustment!$H$55*Adjustment!$I$12)</f>
        <v>0</v>
      </c>
      <c r="M57" s="27">
        <v>242.75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</row>
    <row r="3" spans="1:23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06" t="s">
        <v>55</v>
      </c>
      <c r="J3" s="107"/>
      <c r="K3" s="110" t="s">
        <v>70</v>
      </c>
      <c r="L3" s="111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56</v>
      </c>
      <c r="J4" s="109"/>
      <c r="K4" s="108" t="s">
        <v>71</v>
      </c>
      <c r="L4" s="109"/>
    </row>
    <row r="5" spans="1:23" ht="36" x14ac:dyDescent="0.2">
      <c r="B5" s="18" t="s">
        <v>219</v>
      </c>
      <c r="D5" s="8" t="s">
        <v>7</v>
      </c>
      <c r="E5" s="106" t="s">
        <v>55</v>
      </c>
      <c r="F5" s="107"/>
      <c r="G5" s="106" t="s">
        <v>55</v>
      </c>
      <c r="H5" s="107"/>
      <c r="I5" s="106" t="s">
        <v>55</v>
      </c>
      <c r="J5" s="107"/>
      <c r="K5" s="106" t="s">
        <v>143</v>
      </c>
      <c r="L5" s="107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57</v>
      </c>
      <c r="J6" s="105"/>
      <c r="K6" s="104" t="s">
        <v>77</v>
      </c>
      <c r="L6" s="105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23" t="s">
        <v>101</v>
      </c>
      <c r="F8" s="124"/>
      <c r="G8" s="123" t="s">
        <v>102</v>
      </c>
      <c r="H8" s="124"/>
      <c r="I8" s="123" t="s">
        <v>103</v>
      </c>
      <c r="J8" s="124"/>
      <c r="K8" s="123" t="s">
        <v>101</v>
      </c>
      <c r="L8" s="124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14" t="s">
        <v>10</v>
      </c>
      <c r="C10" s="125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15"/>
      <c r="C11" s="126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15"/>
      <c r="C12" s="126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16"/>
      <c r="C13" s="127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14" t="s">
        <v>15</v>
      </c>
      <c r="C14" s="106" t="s">
        <v>12</v>
      </c>
      <c r="D14" s="9" t="s">
        <v>1</v>
      </c>
      <c r="E14" s="26">
        <v>235</v>
      </c>
      <c r="F14" s="26">
        <f>IF(E14="","",E14*Adjustment!$H$12+Adjustment!$H$12*Adjustment!$I$12)</f>
        <v>0</v>
      </c>
      <c r="G14" s="26">
        <v>268</v>
      </c>
      <c r="H14" s="26">
        <f>IF(G14="","",G14*Adjustment!$H$12+Adjustment!$H$12*Adjustment!$I$12)</f>
        <v>0</v>
      </c>
      <c r="I14" s="26">
        <v>268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"/>
      <c r="N14" s="2"/>
      <c r="O14" s="2"/>
    </row>
    <row r="15" spans="1:23" s="5" customFormat="1" ht="14.25" customHeight="1" x14ac:dyDescent="0.2">
      <c r="A15" s="9">
        <v>6</v>
      </c>
      <c r="B15" s="115"/>
      <c r="C15" s="106"/>
      <c r="D15" s="9" t="s">
        <v>2</v>
      </c>
      <c r="E15" s="26">
        <v>225</v>
      </c>
      <c r="F15" s="26">
        <f>IF(E15="","",E15*Adjustment!$H$13+Adjustment!$H$13*Adjustment!$I$12)</f>
        <v>0</v>
      </c>
      <c r="G15" s="26">
        <v>258</v>
      </c>
      <c r="H15" s="26">
        <f>IF(G15="","",G15*Adjustment!$H$13+Adjustment!$H$13*Adjustment!$I$12)</f>
        <v>0</v>
      </c>
      <c r="I15" s="26">
        <v>258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"/>
      <c r="N15" s="2"/>
      <c r="O15" s="2"/>
    </row>
    <row r="16" spans="1:23" s="5" customFormat="1" ht="14.25" customHeight="1" x14ac:dyDescent="0.2">
      <c r="A16" s="9">
        <v>7</v>
      </c>
      <c r="B16" s="115"/>
      <c r="C16" s="106"/>
      <c r="D16" s="9" t="s">
        <v>3</v>
      </c>
      <c r="E16" s="26">
        <v>215</v>
      </c>
      <c r="F16" s="26">
        <f>IF(E16="","",E16*Adjustment!$H$14+Adjustment!$H$14*Adjustment!$I$12)</f>
        <v>0</v>
      </c>
      <c r="G16" s="26">
        <v>248</v>
      </c>
      <c r="H16" s="26">
        <f>IF(G16="","",G16*Adjustment!$H$14+Adjustment!$H$14*Adjustment!$I$12)</f>
        <v>0</v>
      </c>
      <c r="I16" s="26">
        <v>248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"/>
      <c r="N16" s="2"/>
      <c r="O16" s="2"/>
    </row>
    <row r="17" spans="1:23" s="5" customFormat="1" ht="14.25" customHeight="1" x14ac:dyDescent="0.2">
      <c r="A17" s="9">
        <v>8</v>
      </c>
      <c r="B17" s="116"/>
      <c r="C17" s="106"/>
      <c r="D17" s="9" t="s">
        <v>4</v>
      </c>
      <c r="E17" s="26">
        <v>205</v>
      </c>
      <c r="F17" s="26">
        <f>IF(E17="","",E17*Adjustment!$H$15+Adjustment!$H$15*Adjustment!$I$12)</f>
        <v>0</v>
      </c>
      <c r="G17" s="26">
        <v>238</v>
      </c>
      <c r="H17" s="26">
        <f>IF(G17="","",G17*Adjustment!$H$15+Adjustment!$H$15*Adjustment!$I$12)</f>
        <v>0</v>
      </c>
      <c r="I17" s="26">
        <v>238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"/>
      <c r="N17" s="2"/>
      <c r="O17" s="2"/>
    </row>
    <row r="18" spans="1:23" s="5" customFormat="1" ht="14.25" customHeight="1" x14ac:dyDescent="0.2">
      <c r="A18" s="9">
        <v>9</v>
      </c>
      <c r="B18" s="114" t="s">
        <v>16</v>
      </c>
      <c r="C18" s="106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15"/>
      <c r="C19" s="106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15"/>
      <c r="C20" s="106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16"/>
      <c r="C21" s="106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14" t="s">
        <v>17</v>
      </c>
      <c r="C22" s="106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15"/>
      <c r="C23" s="106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15"/>
      <c r="C24" s="106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16"/>
      <c r="C25" s="106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14" t="s">
        <v>18</v>
      </c>
      <c r="C26" s="106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>
        <f>IF(K26="","",K26*Adjustment!$H$24+Adjustment!$H$24*Adjustment!$I$12)</f>
        <v>0</v>
      </c>
      <c r="M26" s="2"/>
      <c r="N26" s="2"/>
      <c r="O26" s="2"/>
    </row>
    <row r="27" spans="1:23" s="5" customFormat="1" ht="14.25" customHeight="1" x14ac:dyDescent="0.2">
      <c r="A27" s="9">
        <v>18</v>
      </c>
      <c r="B27" s="115"/>
      <c r="C27" s="106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>
        <f>IF(K27="","",K27*Adjustment!$H$25+Adjustment!$H$25*Adjustment!$I$12)</f>
        <v>0</v>
      </c>
      <c r="M27" s="2"/>
      <c r="N27" s="2"/>
      <c r="O27" s="2"/>
    </row>
    <row r="28" spans="1:23" s="5" customFormat="1" ht="14.25" customHeight="1" x14ac:dyDescent="0.2">
      <c r="A28" s="9">
        <v>19</v>
      </c>
      <c r="B28" s="115"/>
      <c r="C28" s="106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>
        <f>IF(K28="","",K28*Adjustment!$H$26+Adjustment!$H$26*Adjustment!$I$12)</f>
        <v>0</v>
      </c>
      <c r="M28" s="2"/>
      <c r="N28" s="2"/>
      <c r="O28" s="2"/>
    </row>
    <row r="29" spans="1:23" s="5" customFormat="1" ht="14.25" customHeight="1" x14ac:dyDescent="0.2">
      <c r="A29" s="9">
        <v>20</v>
      </c>
      <c r="B29" s="116"/>
      <c r="C29" s="106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>
        <f>IF(K29="","",K29*Adjustment!$H$27+Adjustment!$H$27*Adjustment!$I$12)</f>
        <v>0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14" t="s">
        <v>19</v>
      </c>
      <c r="C30" s="106" t="s">
        <v>12</v>
      </c>
      <c r="D30" s="9" t="s">
        <v>1</v>
      </c>
      <c r="E30" s="26">
        <v>280</v>
      </c>
      <c r="F30" s="26">
        <f>IF(E30="","",E30*Adjustment!$H$28+Adjustment!$H$28*Adjustment!$I$12)</f>
        <v>0</v>
      </c>
      <c r="G30" s="26">
        <v>313</v>
      </c>
      <c r="H30" s="26">
        <f>IF(G30="","",G30*Adjustment!$H$28+Adjustment!$H$28*Adjustment!$I$12)</f>
        <v>0</v>
      </c>
      <c r="I30" s="26">
        <v>313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15"/>
      <c r="C31" s="106"/>
      <c r="D31" s="9" t="s">
        <v>2</v>
      </c>
      <c r="E31" s="26">
        <v>270</v>
      </c>
      <c r="F31" s="26">
        <f>IF(E31="","",E31*Adjustment!$H$29+Adjustment!$H$29*Adjustment!$I$12)</f>
        <v>0</v>
      </c>
      <c r="G31" s="26">
        <v>303</v>
      </c>
      <c r="H31" s="26">
        <f>IF(G31="","",G31*Adjustment!$H$29+Adjustment!$H$29*Adjustment!$I$12)</f>
        <v>0</v>
      </c>
      <c r="I31" s="26">
        <v>303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15"/>
      <c r="C32" s="106"/>
      <c r="D32" s="9" t="s">
        <v>3</v>
      </c>
      <c r="E32" s="26">
        <v>260</v>
      </c>
      <c r="F32" s="26">
        <f>IF(E32="","",E32*Adjustment!$H$30+Adjustment!$H$30*Adjustment!$I$12)</f>
        <v>0</v>
      </c>
      <c r="G32" s="26">
        <v>293</v>
      </c>
      <c r="H32" s="26">
        <f>IF(G32="","",G32*Adjustment!$H$30+Adjustment!$H$30*Adjustment!$I$12)</f>
        <v>0</v>
      </c>
      <c r="I32" s="26">
        <v>293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16"/>
      <c r="C33" s="106"/>
      <c r="D33" s="9" t="s">
        <v>4</v>
      </c>
      <c r="E33" s="26">
        <v>250</v>
      </c>
      <c r="F33" s="26">
        <f>IF(E33="","",E33*Adjustment!$H$31+Adjustment!$H$31*Adjustment!$I$12)</f>
        <v>0</v>
      </c>
      <c r="G33" s="26">
        <v>283</v>
      </c>
      <c r="H33" s="26">
        <f>IF(G33="","",G33*Adjustment!$H$31+Adjustment!$H$31*Adjustment!$I$12)</f>
        <v>0</v>
      </c>
      <c r="I33" s="26">
        <v>283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14" t="s">
        <v>20</v>
      </c>
      <c r="C34" s="106" t="s">
        <v>12</v>
      </c>
      <c r="D34" s="9" t="s">
        <v>1</v>
      </c>
      <c r="E34" s="26">
        <v>250</v>
      </c>
      <c r="F34" s="26">
        <f>IF(E34="","",E34*Adjustment!$H$32+Adjustment!$H$32*Adjustment!$I$12)</f>
        <v>0</v>
      </c>
      <c r="G34" s="26">
        <v>283</v>
      </c>
      <c r="H34" s="26">
        <f>IF(G34="","",G34*Adjustment!$H$32+Adjustment!$H$32*Adjustment!$I$12)</f>
        <v>0</v>
      </c>
      <c r="I34" s="26">
        <v>283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"/>
      <c r="N34" s="2"/>
      <c r="O34" s="2"/>
    </row>
    <row r="35" spans="1:23" s="6" customFormat="1" ht="14.25" customHeight="1" x14ac:dyDescent="0.2">
      <c r="A35" s="9">
        <v>26</v>
      </c>
      <c r="B35" s="115"/>
      <c r="C35" s="106"/>
      <c r="D35" s="9" t="s">
        <v>2</v>
      </c>
      <c r="E35" s="26">
        <v>240</v>
      </c>
      <c r="F35" s="26">
        <f>IF(E35="","",E35*Adjustment!$H$33+Adjustment!$H$33*Adjustment!$I$12)</f>
        <v>0</v>
      </c>
      <c r="G35" s="26">
        <v>273</v>
      </c>
      <c r="H35" s="26">
        <f>IF(G35="","",G35*Adjustment!$H$33+Adjustment!$H$33*Adjustment!$I$12)</f>
        <v>0</v>
      </c>
      <c r="I35" s="26">
        <v>273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15"/>
      <c r="C36" s="106"/>
      <c r="D36" s="9" t="s">
        <v>3</v>
      </c>
      <c r="E36" s="26">
        <v>230</v>
      </c>
      <c r="F36" s="26">
        <f>IF(E36="","",E36*Adjustment!$H$34+Adjustment!$H$34*Adjustment!$I$12)</f>
        <v>0</v>
      </c>
      <c r="G36" s="26">
        <v>263</v>
      </c>
      <c r="H36" s="26">
        <f>IF(G36="","",G36*Adjustment!$H$34+Adjustment!$H$34*Adjustment!$I$12)</f>
        <v>0</v>
      </c>
      <c r="I36" s="26">
        <v>263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16"/>
      <c r="C37" s="106"/>
      <c r="D37" s="9" t="s">
        <v>4</v>
      </c>
      <c r="E37" s="26">
        <v>220</v>
      </c>
      <c r="F37" s="26">
        <f>IF(E37="","",E37*Adjustment!$H$35+Adjustment!$H$35*Adjustment!$I$12)</f>
        <v>0</v>
      </c>
      <c r="G37" s="26">
        <v>253</v>
      </c>
      <c r="H37" s="26">
        <f>IF(G37="","",G37*Adjustment!$H$35+Adjustment!$H$35*Adjustment!$I$12)</f>
        <v>0</v>
      </c>
      <c r="I37" s="26">
        <v>253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20" t="s">
        <v>21</v>
      </c>
      <c r="C38" s="131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>
        <f>IF(K38="","",K38*Adjustment!$H$36+Adjustment!$H$36*Adjustment!$I$12)</f>
        <v>0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21"/>
      <c r="C39" s="131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>
        <f>IF(K39="","",K39*Adjustment!$H$37+Adjustment!$H$37*Adjustment!$I$12)</f>
        <v>0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21"/>
      <c r="C40" s="131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>
        <f>IF(K40="","",K40*Adjustment!$H$38+Adjustment!$H$38*Adjustment!$I$12)</f>
        <v>0</v>
      </c>
      <c r="M40" s="2"/>
      <c r="N40" s="2"/>
      <c r="O40" s="2"/>
    </row>
    <row r="41" spans="1:23" s="5" customFormat="1" ht="14.25" customHeight="1" x14ac:dyDescent="0.2">
      <c r="A41" s="9">
        <v>32</v>
      </c>
      <c r="B41" s="122"/>
      <c r="C41" s="131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>
        <f>IF(K41="","",K41*Adjustment!$H$39+Adjustment!$H$39*Adjustment!$I$12)</f>
        <v>0</v>
      </c>
      <c r="M41" s="2"/>
      <c r="N41" s="2"/>
      <c r="O41" s="2"/>
    </row>
    <row r="42" spans="1:23" s="5" customFormat="1" ht="14.25" customHeight="1" x14ac:dyDescent="0.2">
      <c r="A42" s="9">
        <v>33</v>
      </c>
      <c r="B42" s="114" t="s">
        <v>22</v>
      </c>
      <c r="C42" s="125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"/>
      <c r="N42" s="2"/>
      <c r="O42" s="2"/>
    </row>
    <row r="43" spans="1:23" s="5" customFormat="1" ht="14.25" customHeight="1" x14ac:dyDescent="0.2">
      <c r="A43" s="9">
        <v>34</v>
      </c>
      <c r="B43" s="115"/>
      <c r="C43" s="126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"/>
      <c r="N43" s="2"/>
      <c r="O43" s="2"/>
    </row>
    <row r="44" spans="1:23" s="5" customFormat="1" ht="14.25" customHeight="1" x14ac:dyDescent="0.2">
      <c r="A44" s="9">
        <v>35</v>
      </c>
      <c r="B44" s="115"/>
      <c r="C44" s="126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"/>
      <c r="N44" s="2"/>
      <c r="O44" s="2"/>
    </row>
    <row r="45" spans="1:23" s="5" customFormat="1" ht="15" customHeight="1" x14ac:dyDescent="0.2">
      <c r="A45" s="9">
        <v>36</v>
      </c>
      <c r="B45" s="116"/>
      <c r="C45" s="127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"/>
      <c r="N45" s="2"/>
      <c r="O45" s="2"/>
    </row>
    <row r="46" spans="1:23" s="5" customFormat="1" ht="14.25" customHeight="1" x14ac:dyDescent="0.2">
      <c r="A46" s="9">
        <v>37</v>
      </c>
      <c r="B46" s="114" t="s">
        <v>23</v>
      </c>
      <c r="C46" s="125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>
        <f>IF(K46="","",K46*Adjustment!$H$44+Adjustment!$H$44*Adjustment!$I$12)</f>
        <v>0</v>
      </c>
      <c r="M46" s="2"/>
      <c r="N46" s="2"/>
      <c r="O46" s="2"/>
    </row>
    <row r="47" spans="1:23" s="5" customFormat="1" ht="14.25" customHeight="1" x14ac:dyDescent="0.2">
      <c r="A47" s="9">
        <v>38</v>
      </c>
      <c r="B47" s="115"/>
      <c r="C47" s="126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>
        <f>IF(K47="","",K47*Adjustment!$H$45+Adjustment!$H$45*Adjustment!$I$12)</f>
        <v>0</v>
      </c>
      <c r="M47" s="2"/>
      <c r="N47" s="2"/>
      <c r="O47" s="2"/>
    </row>
    <row r="48" spans="1:23" s="5" customFormat="1" ht="14.25" customHeight="1" x14ac:dyDescent="0.2">
      <c r="A48" s="9">
        <v>39</v>
      </c>
      <c r="B48" s="115"/>
      <c r="C48" s="126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>
        <f>IF(K48="","",K48*Adjustment!$H$46+Adjustment!$H$46*Adjustment!$I$12)</f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16"/>
      <c r="C49" s="127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14" t="s">
        <v>24</v>
      </c>
      <c r="C50" s="125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15"/>
      <c r="C51" s="126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15"/>
      <c r="C52" s="126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16"/>
      <c r="C53" s="127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14" t="s">
        <v>25</v>
      </c>
      <c r="C54" s="128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>
        <f>IF(K54="","",K54*Adjustment!$H$52+Adjustment!$H$52*Adjustment!$I$12)</f>
        <v>0</v>
      </c>
    </row>
    <row r="55" spans="1:23" ht="14.1" customHeight="1" x14ac:dyDescent="0.2">
      <c r="A55" s="9">
        <v>46</v>
      </c>
      <c r="B55" s="115"/>
      <c r="C55" s="129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>
        <f>IF(K55="","",K55*Adjustment!$H$53+Adjustment!$H$53*Adjustment!$I$12)</f>
        <v>0</v>
      </c>
    </row>
    <row r="56" spans="1:23" ht="14.1" customHeight="1" x14ac:dyDescent="0.2">
      <c r="A56" s="9">
        <v>47</v>
      </c>
      <c r="B56" s="115"/>
      <c r="C56" s="129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>
        <f>IF(K56="","",K56*Adjustment!$H$54+Adjustment!$H$54*Adjustment!$I$12)</f>
        <v>0</v>
      </c>
    </row>
    <row r="57" spans="1:23" ht="14.1" customHeight="1" x14ac:dyDescent="0.2">
      <c r="A57" s="9">
        <v>48</v>
      </c>
      <c r="B57" s="116"/>
      <c r="C57" s="130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>
        <f>IF(K57="","",K57*Adjustment!$H$55+Adjustment!$H$55*Adjustment!$I$12)</f>
        <v>0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6">
        <v>15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</row>
    <row r="4" spans="1:24" x14ac:dyDescent="0.2">
      <c r="B4" s="16" t="s">
        <v>45</v>
      </c>
      <c r="D4" s="29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</row>
    <row r="5" spans="1:24" ht="39.75" customHeight="1" x14ac:dyDescent="0.2">
      <c r="B5" s="18" t="s">
        <v>219</v>
      </c>
      <c r="D5" s="29" t="s">
        <v>7</v>
      </c>
      <c r="E5" s="106" t="s">
        <v>148</v>
      </c>
      <c r="F5" s="107"/>
      <c r="G5" s="106" t="s">
        <v>66</v>
      </c>
      <c r="H5" s="107"/>
      <c r="I5" s="106" t="s">
        <v>150</v>
      </c>
      <c r="J5" s="107"/>
      <c r="K5" s="106" t="s">
        <v>148</v>
      </c>
      <c r="L5" s="107"/>
      <c r="M5" s="106" t="s">
        <v>66</v>
      </c>
      <c r="N5" s="107"/>
      <c r="O5" s="106" t="s">
        <v>66</v>
      </c>
      <c r="P5" s="107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2" t="s">
        <v>149</v>
      </c>
      <c r="F6" s="133"/>
      <c r="G6" s="132" t="s">
        <v>67</v>
      </c>
      <c r="H6" s="133"/>
      <c r="I6" s="132" t="s">
        <v>197</v>
      </c>
      <c r="J6" s="133"/>
      <c r="K6" s="132" t="s">
        <v>151</v>
      </c>
      <c r="L6" s="133"/>
      <c r="M6" s="132" t="s">
        <v>69</v>
      </c>
      <c r="N6" s="133"/>
      <c r="O6" s="132" t="s">
        <v>69</v>
      </c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104</v>
      </c>
      <c r="F8" s="101"/>
      <c r="G8" s="100" t="s">
        <v>105</v>
      </c>
      <c r="H8" s="101"/>
      <c r="I8" s="100" t="s">
        <v>106</v>
      </c>
      <c r="J8" s="101"/>
      <c r="K8" s="100" t="s">
        <v>107</v>
      </c>
      <c r="L8" s="101"/>
      <c r="M8" s="100" t="s">
        <v>108</v>
      </c>
      <c r="N8" s="101"/>
      <c r="O8" s="100" t="s">
        <v>109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495</v>
      </c>
      <c r="F10" s="26">
        <f>IF(E10="","",E10*Adjustment!$H$8+Adjustment!$H$8*Adjustment!$I$12)</f>
        <v>0</v>
      </c>
      <c r="G10" s="27">
        <v>423</v>
      </c>
      <c r="H10" s="26">
        <f>IF(G10="","",G10*Adjustment!$H$8+Adjustment!$H$8*Adjustment!$I$12)</f>
        <v>0</v>
      </c>
      <c r="I10" s="27">
        <v>423</v>
      </c>
      <c r="J10" s="26">
        <f>IF(I10="","",I10*Adjustment!$H$8+Adjustment!$H$8*Adjustment!$I$12)</f>
        <v>0</v>
      </c>
      <c r="K10" s="27">
        <v>436</v>
      </c>
      <c r="L10" s="26">
        <f>IF(K10="","",K10*Adjustment!$H$8+Adjustment!$H$8*Adjustment!$I$12)</f>
        <v>0</v>
      </c>
      <c r="M10" s="27">
        <v>430</v>
      </c>
      <c r="N10" s="26">
        <f>IF(M10="","",M10*Adjustment!$H$8+Adjustment!$H$8*Adjustment!$I$12)</f>
        <v>0</v>
      </c>
      <c r="O10" s="27">
        <v>417.75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420</v>
      </c>
      <c r="F11" s="26">
        <f>IF(E11="","",E11*Adjustment!$H$9+Adjustment!$H$9*Adjustment!$I$12)</f>
        <v>0</v>
      </c>
      <c r="G11" s="27">
        <v>348</v>
      </c>
      <c r="H11" s="26">
        <f>IF(G11="","",G11*Adjustment!$H$9+Adjustment!$H$9*Adjustment!$I$12)</f>
        <v>0</v>
      </c>
      <c r="I11" s="27">
        <v>348</v>
      </c>
      <c r="J11" s="26">
        <f>IF(I11="","",I11*Adjustment!$H$9+Adjustment!$H$9*Adjustment!$I$12)</f>
        <v>0</v>
      </c>
      <c r="K11" s="27">
        <v>361</v>
      </c>
      <c r="L11" s="26">
        <f>IF(K11="","",K11*Adjustment!$H$9+Adjustment!$H$9*Adjustment!$I$12)</f>
        <v>0</v>
      </c>
      <c r="M11" s="27">
        <v>355</v>
      </c>
      <c r="N11" s="26">
        <f>IF(M11="","",M11*Adjustment!$H$9+Adjustment!$H$9*Adjustment!$I$12)</f>
        <v>0</v>
      </c>
      <c r="O11" s="27">
        <v>342.75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345</v>
      </c>
      <c r="F12" s="26">
        <f>IF(E12="","",E12*Adjustment!$H$10+Adjustment!$H$10*Adjustment!$I$12)</f>
        <v>0</v>
      </c>
      <c r="G12" s="27">
        <v>273</v>
      </c>
      <c r="H12" s="26">
        <f>IF(G12="","",G12*Adjustment!$H$10+Adjustment!$H$10*Adjustment!$I$12)</f>
        <v>0</v>
      </c>
      <c r="I12" s="27">
        <v>273</v>
      </c>
      <c r="J12" s="26">
        <f>IF(I12="","",I12*Adjustment!$H$10+Adjustment!$H$10*Adjustment!$I$12)</f>
        <v>0</v>
      </c>
      <c r="K12" s="27">
        <v>286</v>
      </c>
      <c r="L12" s="26">
        <f>IF(K12="","",K12*Adjustment!$H$10+Adjustment!$H$10*Adjustment!$I$12)</f>
        <v>0</v>
      </c>
      <c r="M12" s="27">
        <v>280</v>
      </c>
      <c r="N12" s="26">
        <f>IF(M12="","",M12*Adjustment!$H$10+Adjustment!$H$10*Adjustment!$I$12)</f>
        <v>0</v>
      </c>
      <c r="O12" s="27">
        <v>267.75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270</v>
      </c>
      <c r="F13" s="26">
        <f>IF(E13="","",E13*Adjustment!$H$11+Adjustment!$H$11*Adjustment!$I$12)</f>
        <v>0</v>
      </c>
      <c r="G13" s="27">
        <v>198</v>
      </c>
      <c r="H13" s="26">
        <f>IF(G13="","",G13*Adjustment!$H$11+Adjustment!$H$11*Adjustment!$I$12)</f>
        <v>0</v>
      </c>
      <c r="I13" s="27">
        <v>198</v>
      </c>
      <c r="J13" s="26">
        <f>IF(I13="","",I13*Adjustment!$H$11+Adjustment!$H$11*Adjustment!$I$12)</f>
        <v>0</v>
      </c>
      <c r="K13" s="27">
        <v>211</v>
      </c>
      <c r="L13" s="26">
        <f>IF(K13="","",K13*Adjustment!$H$11+Adjustment!$H$11*Adjustment!$I$12)</f>
        <v>0</v>
      </c>
      <c r="M13" s="27">
        <v>205</v>
      </c>
      <c r="N13" s="26">
        <f>IF(M13="","",M13*Adjustment!$H$11+Adjustment!$H$11*Adjustment!$I$12)</f>
        <v>0</v>
      </c>
      <c r="O13" s="27">
        <v>192.75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477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416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400.75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402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341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325.75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327</v>
      </c>
      <c r="F16" s="26">
        <f>IF(E16="","",E16*Adjustment!$H$14+Adjustment!$H$14*Adjustment!$I$12)</f>
        <v>0</v>
      </c>
      <c r="G16" s="27">
        <v>255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266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250.75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252</v>
      </c>
      <c r="F17" s="26">
        <f>IF(E17="","",E17*Adjustment!$H$15+Adjustment!$H$15*Adjustment!$I$12)</f>
        <v>0</v>
      </c>
      <c r="G17" s="27">
        <v>180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191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175.75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530.5</v>
      </c>
      <c r="F26" s="26">
        <f>IF(E26="","",E26*Adjustment!$H$24+Adjustment!$H$24*Adjustment!$I$12)</f>
        <v>0</v>
      </c>
      <c r="G26" s="28">
        <v>458.5</v>
      </c>
      <c r="H26" s="26">
        <f>IF(G26="","",G26*Adjustment!$H$24+Adjustment!$H$24*Adjustment!$I$12)</f>
        <v>0</v>
      </c>
      <c r="I26" s="28">
        <v>476.5</v>
      </c>
      <c r="J26" s="26">
        <f>IF(I26="","",I26*Adjustment!$H$24+Adjustment!$H$24*Adjustment!$I$12)</f>
        <v>0</v>
      </c>
      <c r="K26" s="28">
        <v>469.5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454.25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455.5</v>
      </c>
      <c r="F27" s="26">
        <f>IF(E27="","",E27*Adjustment!$H$25+Adjustment!$H$25*Adjustment!$I$12)</f>
        <v>0</v>
      </c>
      <c r="G27" s="28">
        <v>383.5</v>
      </c>
      <c r="H27" s="26">
        <f>IF(G27="","",G27*Adjustment!$H$25+Adjustment!$H$25*Adjustment!$I$12)</f>
        <v>0</v>
      </c>
      <c r="I27" s="28">
        <v>401.5</v>
      </c>
      <c r="J27" s="26">
        <f>IF(I27="","",I27*Adjustment!$H$25+Adjustment!$H$25*Adjustment!$I$12)</f>
        <v>0</v>
      </c>
      <c r="K27" s="28">
        <v>394.5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379.25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280.5</v>
      </c>
      <c r="F28" s="26">
        <f>IF(E28="","",E28*Adjustment!$H$26+Adjustment!$H$26*Adjustment!$I$12)</f>
        <v>0</v>
      </c>
      <c r="G28" s="28">
        <v>308.5</v>
      </c>
      <c r="H28" s="26">
        <f>IF(G28="","",G28*Adjustment!$H$26+Adjustment!$H$26*Adjustment!$I$12)</f>
        <v>0</v>
      </c>
      <c r="I28" s="28">
        <v>326.5</v>
      </c>
      <c r="J28" s="26">
        <f>IF(I28="","",I28*Adjustment!$H$26+Adjustment!$H$26*Adjustment!$I$12)</f>
        <v>0</v>
      </c>
      <c r="K28" s="28">
        <v>319.5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304.25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305.5</v>
      </c>
      <c r="F29" s="26">
        <f>IF(E29="","",E29*Adjustment!$H$27+Adjustment!$H$27*Adjustment!$I$12)</f>
        <v>0</v>
      </c>
      <c r="G29" s="28">
        <v>233.5</v>
      </c>
      <c r="H29" s="26">
        <f>IF(G29="","",G29*Adjustment!$H$27+Adjustment!$H$27*Adjustment!$I$12)</f>
        <v>0</v>
      </c>
      <c r="I29" s="28">
        <v>251.5</v>
      </c>
      <c r="J29" s="26">
        <f>IF(I29="","",I29*Adjustment!$H$27+Adjustment!$H$27*Adjustment!$I$12)</f>
        <v>0</v>
      </c>
      <c r="K29" s="28">
        <v>244.5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229.25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610</v>
      </c>
      <c r="F30" s="26">
        <f>IF(E30="","",E30*Adjustment!$H$28+Adjustment!$H$28*Adjustment!$I$12)</f>
        <v>0</v>
      </c>
      <c r="G30" s="27">
        <v>546</v>
      </c>
      <c r="H30" s="26">
        <f>IF(G30="","",G30*Adjustment!$H$28+Adjustment!$H$28*Adjustment!$I$12)</f>
        <v>0</v>
      </c>
      <c r="I30" s="27">
        <v>546</v>
      </c>
      <c r="J30" s="26">
        <f>IF(I30="","",I30*Adjustment!$H$28+Adjustment!$H$28*Adjustment!$I$12)</f>
        <v>0</v>
      </c>
      <c r="K30" s="27">
        <v>557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541.75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535</v>
      </c>
      <c r="F31" s="26">
        <f>IF(E31="","",E31*Adjustment!$H$29+Adjustment!$H$29*Adjustment!$I$12)</f>
        <v>0</v>
      </c>
      <c r="G31" s="27">
        <v>471</v>
      </c>
      <c r="H31" s="26">
        <f>IF(G31="","",G31*Adjustment!$H$29+Adjustment!$H$29*Adjustment!$I$12)</f>
        <v>0</v>
      </c>
      <c r="I31" s="27">
        <v>471</v>
      </c>
      <c r="J31" s="26">
        <f>IF(I31="","",I31*Adjustment!$H$29+Adjustment!$H$29*Adjustment!$I$12)</f>
        <v>0</v>
      </c>
      <c r="K31" s="27">
        <v>482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466.75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460</v>
      </c>
      <c r="F32" s="26">
        <f>IF(E32="","",E32*Adjustment!$H$30+Adjustment!$H$30*Adjustment!$I$12)</f>
        <v>0</v>
      </c>
      <c r="G32" s="27">
        <v>396</v>
      </c>
      <c r="H32" s="26">
        <f>IF(G32="","",G32*Adjustment!$H$30+Adjustment!$H$30*Adjustment!$I$12)</f>
        <v>0</v>
      </c>
      <c r="I32" s="27">
        <v>396</v>
      </c>
      <c r="J32" s="26">
        <f>IF(I32="","",I32*Adjustment!$H$30+Adjustment!$H$30*Adjustment!$I$12)</f>
        <v>0</v>
      </c>
      <c r="K32" s="27">
        <v>407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391.75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385</v>
      </c>
      <c r="F33" s="26">
        <f>IF(E33="","",E33*Adjustment!$H$31+Adjustment!$H$31*Adjustment!$I$12)</f>
        <v>0</v>
      </c>
      <c r="G33" s="27">
        <v>321</v>
      </c>
      <c r="H33" s="26">
        <f>IF(G33="","",G33*Adjustment!$H$31+Adjustment!$H$31*Adjustment!$I$12)</f>
        <v>0</v>
      </c>
      <c r="I33" s="27">
        <v>321</v>
      </c>
      <c r="J33" s="26">
        <f>IF(I33="","",I33*Adjustment!$H$31+Adjustment!$H$31*Adjustment!$I$12)</f>
        <v>0</v>
      </c>
      <c r="K33" s="27">
        <v>332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316.75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488</v>
      </c>
      <c r="F34" s="26">
        <f>IF(E34="","",E34*Adjustment!$H$32+Adjustment!$H$32*Adjustment!$I$12)</f>
        <v>0</v>
      </c>
      <c r="G34" s="27">
        <v>417</v>
      </c>
      <c r="H34" s="26">
        <f>IF(G34="","",G34*Adjustment!$H$32+Adjustment!$H$32*Adjustment!$I$12)</f>
        <v>0</v>
      </c>
      <c r="I34" s="27">
        <v>417</v>
      </c>
      <c r="J34" s="26">
        <f>IF(I34="","",I34*Adjustment!$H$32+Adjustment!$H$32*Adjustment!$I$12)</f>
        <v>0</v>
      </c>
      <c r="K34" s="27">
        <v>428</v>
      </c>
      <c r="L34" s="26">
        <f>IF(K34="","",K34*Adjustment!$H$32+Adjustment!$H$32*Adjustment!$I$12)</f>
        <v>0</v>
      </c>
      <c r="M34" s="27">
        <v>425</v>
      </c>
      <c r="N34" s="26">
        <f>IF(M34="","",M34*Adjustment!$H$32+Adjustment!$H$32*Adjustment!$I$12)</f>
        <v>0</v>
      </c>
      <c r="O34" s="27">
        <v>417.75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413</v>
      </c>
      <c r="F35" s="26">
        <f>IF(E35="","",E35*Adjustment!$H$33+Adjustment!$H$33*Adjustment!$I$12)</f>
        <v>0</v>
      </c>
      <c r="G35" s="27">
        <v>342</v>
      </c>
      <c r="H35" s="26">
        <f>IF(G35="","",G35*Adjustment!$H$33+Adjustment!$H$33*Adjustment!$I$12)</f>
        <v>0</v>
      </c>
      <c r="I35" s="27">
        <v>342</v>
      </c>
      <c r="J35" s="26">
        <f>IF(I35="","",I35*Adjustment!$H$33+Adjustment!$H$33*Adjustment!$I$12)</f>
        <v>0</v>
      </c>
      <c r="K35" s="27">
        <v>353</v>
      </c>
      <c r="L35" s="26">
        <f>IF(K35="","",K35*Adjustment!$H$33+Adjustment!$H$33*Adjustment!$I$12)</f>
        <v>0</v>
      </c>
      <c r="M35" s="27">
        <v>350</v>
      </c>
      <c r="N35" s="26">
        <f>IF(M35="","",M35*Adjustment!$H$33+Adjustment!$H$33*Adjustment!$I$12)</f>
        <v>0</v>
      </c>
      <c r="O35" s="27">
        <v>342.75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338</v>
      </c>
      <c r="F36" s="26">
        <f>IF(E36="","",E36*Adjustment!$H$34+Adjustment!$H$34*Adjustment!$I$12)</f>
        <v>0</v>
      </c>
      <c r="G36" s="27">
        <v>267</v>
      </c>
      <c r="H36" s="26">
        <f>IF(G36="","",G36*Adjustment!$H$34+Adjustment!$H$34*Adjustment!$I$12)</f>
        <v>0</v>
      </c>
      <c r="I36" s="27">
        <v>267</v>
      </c>
      <c r="J36" s="26">
        <f>IF(I36="","",I36*Adjustment!$H$34+Adjustment!$H$34*Adjustment!$I$12)</f>
        <v>0</v>
      </c>
      <c r="K36" s="27">
        <v>278</v>
      </c>
      <c r="L36" s="26">
        <f>IF(K36="","",K36*Adjustment!$H$34+Adjustment!$H$34*Adjustment!$I$12)</f>
        <v>0</v>
      </c>
      <c r="M36" s="27">
        <v>275</v>
      </c>
      <c r="N36" s="26">
        <f>IF(M36="","",M36*Adjustment!$H$34+Adjustment!$H$34*Adjustment!$I$12)</f>
        <v>0</v>
      </c>
      <c r="O36" s="27">
        <v>267.75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263</v>
      </c>
      <c r="F37" s="26">
        <f>IF(E37="","",E37*Adjustment!$H$35+Adjustment!$H$35*Adjustment!$I$12)</f>
        <v>0</v>
      </c>
      <c r="G37" s="27">
        <v>192</v>
      </c>
      <c r="H37" s="26">
        <f>IF(G37="","",G37*Adjustment!$H$35+Adjustment!$H$35*Adjustment!$I$12)</f>
        <v>0</v>
      </c>
      <c r="I37" s="27">
        <v>192</v>
      </c>
      <c r="J37" s="26">
        <f>IF(I37="","",I37*Adjustment!$H$35+Adjustment!$H$35*Adjustment!$I$12)</f>
        <v>0</v>
      </c>
      <c r="K37" s="27">
        <v>203</v>
      </c>
      <c r="L37" s="26">
        <f>IF(K37="","",K37*Adjustment!$H$35+Adjustment!$H$35*Adjustment!$I$12)</f>
        <v>0</v>
      </c>
      <c r="M37" s="27">
        <v>200</v>
      </c>
      <c r="N37" s="26">
        <f>IF(M37="","",M37*Adjustment!$H$35+Adjustment!$H$35*Adjustment!$I$12)</f>
        <v>0</v>
      </c>
      <c r="O37" s="27">
        <v>192.75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570</v>
      </c>
      <c r="F38" s="26">
        <f>IF(E38="","",E38*Adjustment!$H$36+Adjustment!$H$36*Adjustment!$I$12)</f>
        <v>0</v>
      </c>
      <c r="G38" s="27">
        <v>570</v>
      </c>
      <c r="H38" s="26">
        <f>IF(G38="","",G38*Adjustment!$H$36+Adjustment!$H$36*Adjustment!$I$12)</f>
        <v>0</v>
      </c>
      <c r="I38" s="27">
        <v>570</v>
      </c>
      <c r="J38" s="26">
        <f>IF(I38="","",I38*Adjustment!$H$36+Adjustment!$H$36*Adjustment!$I$12)</f>
        <v>0</v>
      </c>
      <c r="K38" s="27">
        <v>570</v>
      </c>
      <c r="L38" s="26">
        <f>IF(K38="","",K38*Adjustment!$H$36+Adjustment!$H$36*Adjustment!$I$12)</f>
        <v>0</v>
      </c>
      <c r="M38" s="27">
        <v>570</v>
      </c>
      <c r="N38" s="26">
        <f>IF(M38="","",M38*Adjustment!$H$36+Adjustment!$H$36*Adjustment!$I$12)</f>
        <v>0</v>
      </c>
      <c r="O38" s="27">
        <v>570.75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495</v>
      </c>
      <c r="F39" s="26">
        <f>IF(E39="","",E39*Adjustment!$H$37+Adjustment!$H$37*Adjustment!$I$12)</f>
        <v>0</v>
      </c>
      <c r="G39" s="27">
        <v>495</v>
      </c>
      <c r="H39" s="26">
        <f>IF(G39="","",G39*Adjustment!$H$37+Adjustment!$H$37*Adjustment!$I$12)</f>
        <v>0</v>
      </c>
      <c r="I39" s="27">
        <v>495</v>
      </c>
      <c r="J39" s="26">
        <f>IF(I39="","",I39*Adjustment!$H$37+Adjustment!$H$37*Adjustment!$I$12)</f>
        <v>0</v>
      </c>
      <c r="K39" s="27">
        <v>495</v>
      </c>
      <c r="L39" s="26">
        <f>IF(K39="","",K39*Adjustment!$H$37+Adjustment!$H$37*Adjustment!$I$12)</f>
        <v>0</v>
      </c>
      <c r="M39" s="27">
        <v>495</v>
      </c>
      <c r="N39" s="26">
        <f>IF(M39="","",M39*Adjustment!$H$37+Adjustment!$H$37*Adjustment!$I$12)</f>
        <v>0</v>
      </c>
      <c r="O39" s="27">
        <v>495.75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420</v>
      </c>
      <c r="F40" s="26">
        <f>IF(E40="","",E40*Adjustment!$H$38+Adjustment!$H$38*Adjustment!$I$12)</f>
        <v>0</v>
      </c>
      <c r="G40" s="27">
        <v>420</v>
      </c>
      <c r="H40" s="26">
        <f>IF(G40="","",G40*Adjustment!$H$38+Adjustment!$H$38*Adjustment!$I$12)</f>
        <v>0</v>
      </c>
      <c r="I40" s="27">
        <v>420</v>
      </c>
      <c r="J40" s="26">
        <f>IF(I40="","",I40*Adjustment!$H$38+Adjustment!$H$38*Adjustment!$I$12)</f>
        <v>0</v>
      </c>
      <c r="K40" s="27">
        <v>420</v>
      </c>
      <c r="L40" s="26">
        <f>IF(K40="","",K40*Adjustment!$H$38+Adjustment!$H$38*Adjustment!$I$12)</f>
        <v>0</v>
      </c>
      <c r="M40" s="27">
        <v>420</v>
      </c>
      <c r="N40" s="26">
        <f>IF(M40="","",M40*Adjustment!$H$38+Adjustment!$H$38*Adjustment!$I$12)</f>
        <v>0</v>
      </c>
      <c r="O40" s="27">
        <v>420.75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345</v>
      </c>
      <c r="F41" s="26">
        <f>IF(E41="","",E41*Adjustment!$H$39+Adjustment!$H$39*Adjustment!$I$12)</f>
        <v>0</v>
      </c>
      <c r="G41" s="27">
        <v>345</v>
      </c>
      <c r="H41" s="26">
        <f>IF(G41="","",G41*Adjustment!$H$39+Adjustment!$H$39*Adjustment!$I$12)</f>
        <v>0</v>
      </c>
      <c r="I41" s="27">
        <v>345</v>
      </c>
      <c r="J41" s="26">
        <f>IF(I41="","",I41*Adjustment!$H$39+Adjustment!$H$39*Adjustment!$I$12)</f>
        <v>0</v>
      </c>
      <c r="K41" s="27">
        <v>345</v>
      </c>
      <c r="L41" s="26">
        <f>IF(K41="","",K41*Adjustment!$H$39+Adjustment!$H$39*Adjustment!$I$12)</f>
        <v>0</v>
      </c>
      <c r="M41" s="27">
        <v>345</v>
      </c>
      <c r="N41" s="26">
        <f>IF(M41="","",M41*Adjustment!$H$39+Adjustment!$H$39*Adjustment!$I$12)</f>
        <v>0</v>
      </c>
      <c r="O41" s="27">
        <v>345.75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430</v>
      </c>
      <c r="F46" s="26">
        <f>IF(E46="","",E46*Adjustment!$H$44+Adjustment!$H$44*Adjustment!$I$12)</f>
        <v>0</v>
      </c>
      <c r="G46" s="27">
        <v>378</v>
      </c>
      <c r="H46" s="26">
        <f>IF(G46="","",G46*Adjustment!$H$44+Adjustment!$H$44*Adjustment!$I$12)</f>
        <v>0</v>
      </c>
      <c r="I46" s="27">
        <v>378</v>
      </c>
      <c r="J46" s="26">
        <f>IF(I46="","",I46*Adjustment!$H$44+Adjustment!$H$44*Adjustment!$I$12)</f>
        <v>0</v>
      </c>
      <c r="K46" s="27">
        <v>389</v>
      </c>
      <c r="L46" s="26">
        <f>IF(K46="","",K46*Adjustment!$H$44+Adjustment!$H$44*Adjustment!$I$12)</f>
        <v>0</v>
      </c>
      <c r="M46" s="27">
        <v>388</v>
      </c>
      <c r="N46" s="26">
        <f>IF(M46="","",M46*Adjustment!$H$44+Adjustment!$H$44*Adjustment!$I$12)</f>
        <v>0</v>
      </c>
      <c r="O46" s="27">
        <v>378.75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355</v>
      </c>
      <c r="F47" s="26">
        <f>IF(E47="","",E47*Adjustment!$H$45+Adjustment!$H$45*Adjustment!$I$12)</f>
        <v>0</v>
      </c>
      <c r="G47" s="27">
        <v>303</v>
      </c>
      <c r="H47" s="26">
        <f>IF(G47="","",G47*Adjustment!$H$45+Adjustment!$H$45*Adjustment!$I$12)</f>
        <v>0</v>
      </c>
      <c r="I47" s="27">
        <v>303</v>
      </c>
      <c r="J47" s="26">
        <f>IF(I47="","",I47*Adjustment!$H$45+Adjustment!$H$45*Adjustment!$I$12)</f>
        <v>0</v>
      </c>
      <c r="K47" s="27">
        <v>314</v>
      </c>
      <c r="L47" s="26">
        <f>IF(K47="","",K47*Adjustment!$H$45+Adjustment!$H$45*Adjustment!$I$12)</f>
        <v>0</v>
      </c>
      <c r="M47" s="27">
        <v>313</v>
      </c>
      <c r="N47" s="26">
        <f>IF(M47="","",M47*Adjustment!$H$45+Adjustment!$H$45*Adjustment!$I$12)</f>
        <v>0</v>
      </c>
      <c r="O47" s="27">
        <v>303.75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280</v>
      </c>
      <c r="F48" s="26">
        <f>IF(E48="","",E48*Adjustment!$H$46+Adjustment!$H$46*Adjustment!$I$12)</f>
        <v>0</v>
      </c>
      <c r="G48" s="27">
        <v>228</v>
      </c>
      <c r="H48" s="26">
        <f>IF(G48="","",G48*Adjustment!$H$46+Adjustment!$H$46*Adjustment!$I$12)</f>
        <v>0</v>
      </c>
      <c r="I48" s="27">
        <v>228</v>
      </c>
      <c r="J48" s="26">
        <f>IF(I48="","",I48*Adjustment!$H$46+Adjustment!$H$46*Adjustment!$I$12)</f>
        <v>0</v>
      </c>
      <c r="K48" s="27">
        <v>239</v>
      </c>
      <c r="L48" s="26">
        <f>IF(K48="","",K48*Adjustment!$H$46+Adjustment!$H$46*Adjustment!$I$12)</f>
        <v>0</v>
      </c>
      <c r="M48" s="27">
        <v>238</v>
      </c>
      <c r="N48" s="26">
        <f>IF(M48="","",M48*Adjustment!$H$46+Adjustment!$H$46*Adjustment!$I$12)</f>
        <v>0</v>
      </c>
      <c r="O48" s="27">
        <v>228.75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205</v>
      </c>
      <c r="F49" s="26">
        <f>IF(E49="","",E49*Adjustment!$H$47+Adjustment!$H$47*Adjustment!$I$12)</f>
        <v>0</v>
      </c>
      <c r="G49" s="27">
        <v>153</v>
      </c>
      <c r="H49" s="26">
        <f>IF(G49="","",G49*Adjustment!$H$47+Adjustment!$H$47*Adjustment!$I$12)</f>
        <v>0</v>
      </c>
      <c r="I49" s="27">
        <v>153</v>
      </c>
      <c r="J49" s="26">
        <f>IF(I49="","",I49*Adjustment!$H$47+Adjustment!$H$47*Adjustment!$I$12)</f>
        <v>0</v>
      </c>
      <c r="K49" s="27">
        <v>164</v>
      </c>
      <c r="L49" s="26">
        <f>IF(K49="","",K49*Adjustment!$H$47+Adjustment!$H$47*Adjustment!$I$12)</f>
        <v>0</v>
      </c>
      <c r="M49" s="27">
        <v>163</v>
      </c>
      <c r="N49" s="26">
        <f>IF(M49="","",M49*Adjustment!$H$47+Adjustment!$H$47*Adjustment!$I$12)</f>
        <v>0</v>
      </c>
      <c r="O49" s="27">
        <v>153.75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529</v>
      </c>
      <c r="F50" s="26">
        <f>IF(E50="","",E50*Adjustment!$H$48+Adjustment!$H$48*Adjustment!$I$12)</f>
        <v>0</v>
      </c>
      <c r="G50" s="27">
        <v>441</v>
      </c>
      <c r="H50" s="26">
        <f>IF(G50="","",G50*Adjustment!$H$48+Adjustment!$H$48*Adjustment!$I$12)</f>
        <v>0</v>
      </c>
      <c r="I50" s="27">
        <v>441</v>
      </c>
      <c r="J50" s="26">
        <f>IF(I50="","",I50*Adjustment!$H$48+Adjustment!$H$48*Adjustment!$I$12)</f>
        <v>0</v>
      </c>
      <c r="K50" s="27">
        <v>454</v>
      </c>
      <c r="L50" s="26">
        <f>IF(K50="","",K50*Adjustment!$H$48+Adjustment!$H$48*Adjustment!$I$12)</f>
        <v>0</v>
      </c>
      <c r="M50" s="27">
        <v>445</v>
      </c>
      <c r="N50" s="26">
        <f>IF(M50="","",M50*Adjustment!$H$48+Adjustment!$H$48*Adjustment!$I$12)</f>
        <v>0</v>
      </c>
      <c r="O50" s="27">
        <v>435.75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454</v>
      </c>
      <c r="F51" s="26">
        <f>IF(E51="","",E51*Adjustment!$H$49+Adjustment!$H$49*Adjustment!$I$12)</f>
        <v>0</v>
      </c>
      <c r="G51" s="27">
        <v>366</v>
      </c>
      <c r="H51" s="26">
        <f>IF(G51="","",G51*Adjustment!$H$49+Adjustment!$H$49*Adjustment!$I$12)</f>
        <v>0</v>
      </c>
      <c r="I51" s="27">
        <v>366</v>
      </c>
      <c r="J51" s="26">
        <f>IF(I51="","",I51*Adjustment!$H$49+Adjustment!$H$49*Adjustment!$I$12)</f>
        <v>0</v>
      </c>
      <c r="K51" s="27">
        <v>379</v>
      </c>
      <c r="L51" s="26">
        <f>IF(K51="","",K51*Adjustment!$H$49+Adjustment!$H$49*Adjustment!$I$12)</f>
        <v>0</v>
      </c>
      <c r="M51" s="27">
        <v>370</v>
      </c>
      <c r="N51" s="26">
        <f>IF(M51="","",M51*Adjustment!$H$49+Adjustment!$H$49*Adjustment!$I$12)</f>
        <v>0</v>
      </c>
      <c r="O51" s="27">
        <v>360.75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379</v>
      </c>
      <c r="F52" s="26">
        <f>IF(E52="","",E52*Adjustment!$H$50+Adjustment!$H$50*Adjustment!$I$12)</f>
        <v>0</v>
      </c>
      <c r="G52" s="27">
        <v>291</v>
      </c>
      <c r="H52" s="26">
        <f>IF(G52="","",G52*Adjustment!$H$50+Adjustment!$H$50*Adjustment!$I$12)</f>
        <v>0</v>
      </c>
      <c r="I52" s="27">
        <v>291</v>
      </c>
      <c r="J52" s="26">
        <f>IF(I52="","",I52*Adjustment!$H$50+Adjustment!$H$50*Adjustment!$I$12)</f>
        <v>0</v>
      </c>
      <c r="K52" s="27">
        <v>304</v>
      </c>
      <c r="L52" s="26">
        <f>IF(K52="","",K52*Adjustment!$H$50+Adjustment!$H$50*Adjustment!$I$12)</f>
        <v>0</v>
      </c>
      <c r="M52" s="27">
        <v>295</v>
      </c>
      <c r="N52" s="26">
        <f>IF(M52="","",M52*Adjustment!$H$50+Adjustment!$H$50*Adjustment!$I$12)</f>
        <v>0</v>
      </c>
      <c r="O52" s="27">
        <v>285.75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304</v>
      </c>
      <c r="F53" s="26">
        <f>IF(E53="","",E53*Adjustment!$H$51+Adjustment!$H$51*Adjustment!$I$12)</f>
        <v>0</v>
      </c>
      <c r="G53" s="27">
        <v>216</v>
      </c>
      <c r="H53" s="26">
        <f>IF(G53="","",G53*Adjustment!$H$51+Adjustment!$H$51*Adjustment!$I$12)</f>
        <v>0</v>
      </c>
      <c r="I53" s="27">
        <v>216</v>
      </c>
      <c r="J53" s="26">
        <f>IF(I53="","",I53*Adjustment!$H$51+Adjustment!$H$51*Adjustment!$I$12)</f>
        <v>0</v>
      </c>
      <c r="K53" s="27">
        <v>229</v>
      </c>
      <c r="L53" s="26">
        <f>IF(K53="","",K53*Adjustment!$H$51+Adjustment!$H$51*Adjustment!$I$12)</f>
        <v>0</v>
      </c>
      <c r="M53" s="27">
        <v>220</v>
      </c>
      <c r="N53" s="26">
        <f>IF(M53="","",M53*Adjustment!$H$51+Adjustment!$H$51*Adjustment!$I$12)</f>
        <v>0</v>
      </c>
      <c r="O53" s="27">
        <v>210.75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472</v>
      </c>
      <c r="F54" s="26">
        <f>IF(E54="","",E54*Adjustment!$H$52+Adjustment!$H$52*Adjustment!$I$12)</f>
        <v>0</v>
      </c>
      <c r="G54" s="27">
        <v>393</v>
      </c>
      <c r="H54" s="26">
        <f>IF(G54="","",G54*Adjustment!$H$52+Adjustment!$H$52*Adjustment!$I$12)</f>
        <v>0</v>
      </c>
      <c r="I54" s="27">
        <v>393</v>
      </c>
      <c r="J54" s="26">
        <f>IF(I54="","",I54*Adjustment!$H$52+Adjustment!$H$52*Adjustment!$I$12)</f>
        <v>0</v>
      </c>
      <c r="K54" s="27">
        <v>403</v>
      </c>
      <c r="L54" s="26">
        <f>IF(K54="","",K54*Adjustment!$H$52+Adjustment!$H$52*Adjustment!$I$12)</f>
        <v>0</v>
      </c>
      <c r="M54" s="27">
        <v>408</v>
      </c>
      <c r="N54" s="26">
        <f>IF(M54="","",M54*Adjustment!$H$52+Adjustment!$H$52*Adjustment!$I$12)</f>
        <v>0</v>
      </c>
      <c r="O54" s="27">
        <v>398.75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397</v>
      </c>
      <c r="F55" s="26">
        <f>IF(E55="","",E55*Adjustment!$H$53+Adjustment!$H$53*Adjustment!$I$12)</f>
        <v>0</v>
      </c>
      <c r="G55" s="27">
        <v>318</v>
      </c>
      <c r="H55" s="26">
        <f>IF(G55="","",G55*Adjustment!$H$53+Adjustment!$H$53*Adjustment!$I$12)</f>
        <v>0</v>
      </c>
      <c r="I55" s="27">
        <v>318</v>
      </c>
      <c r="J55" s="26">
        <f>IF(I55="","",I55*Adjustment!$H$53+Adjustment!$H$53*Adjustment!$I$12)</f>
        <v>0</v>
      </c>
      <c r="K55" s="27">
        <v>328</v>
      </c>
      <c r="L55" s="26">
        <f>IF(K55="","",K55*Adjustment!$H$53+Adjustment!$H$53*Adjustment!$I$12)</f>
        <v>0</v>
      </c>
      <c r="M55" s="27">
        <v>333</v>
      </c>
      <c r="N55" s="26">
        <f>IF(M55="","",M55*Adjustment!$H$53+Adjustment!$H$53*Adjustment!$I$12)</f>
        <v>0</v>
      </c>
      <c r="O55" s="27">
        <v>323.75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322</v>
      </c>
      <c r="F56" s="26">
        <f>IF(E56="","",E56*Adjustment!$H$54+Adjustment!$H$54*Adjustment!$I$12)</f>
        <v>0</v>
      </c>
      <c r="G56" s="27">
        <v>243</v>
      </c>
      <c r="H56" s="26">
        <f>IF(G56="","",G56*Adjustment!$H$54+Adjustment!$H$54*Adjustment!$I$12)</f>
        <v>0</v>
      </c>
      <c r="I56" s="27">
        <v>243</v>
      </c>
      <c r="J56" s="26">
        <f>IF(I56="","",I56*Adjustment!$H$54+Adjustment!$H$54*Adjustment!$I$12)</f>
        <v>0</v>
      </c>
      <c r="K56" s="27">
        <v>253</v>
      </c>
      <c r="L56" s="26">
        <f>IF(K56="","",K56*Adjustment!$H$54+Adjustment!$H$54*Adjustment!$I$12)</f>
        <v>0</v>
      </c>
      <c r="M56" s="27">
        <v>258</v>
      </c>
      <c r="N56" s="26">
        <f>IF(M56="","",M56*Adjustment!$H$54+Adjustment!$H$54*Adjustment!$I$12)</f>
        <v>0</v>
      </c>
      <c r="O56" s="27">
        <v>248.75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247</v>
      </c>
      <c r="F57" s="26">
        <f>IF(E57="","",E57*Adjustment!$H$55+Adjustment!$H$55*Adjustment!$I$12)</f>
        <v>0</v>
      </c>
      <c r="G57" s="27">
        <v>168</v>
      </c>
      <c r="H57" s="26">
        <f>IF(G57="","",G57*Adjustment!$H$55+Adjustment!$H$55*Adjustment!$I$12)</f>
        <v>0</v>
      </c>
      <c r="I57" s="27">
        <v>168</v>
      </c>
      <c r="J57" s="26">
        <f>IF(I57="","",I57*Adjustment!$H$55+Adjustment!$H$55*Adjustment!$I$12)</f>
        <v>0</v>
      </c>
      <c r="K57" s="27">
        <v>178</v>
      </c>
      <c r="L57" s="26">
        <f>IF(K57="","",K57*Adjustment!$H$55+Adjustment!$H$55*Adjustment!$I$12)</f>
        <v>0</v>
      </c>
      <c r="M57" s="27">
        <v>183</v>
      </c>
      <c r="N57" s="26">
        <f>IF(M57="","",M57*Adjustment!$H$55+Adjustment!$H$55*Adjustment!$I$12)</f>
        <v>0</v>
      </c>
      <c r="O57" s="27">
        <v>173.75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</row>
    <row r="3" spans="1:3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78</v>
      </c>
      <c r="R3" s="111"/>
      <c r="S3" s="110" t="s">
        <v>145</v>
      </c>
      <c r="T3" s="111"/>
      <c r="U3" s="110" t="s">
        <v>145</v>
      </c>
      <c r="V3" s="111"/>
      <c r="W3" s="110" t="s">
        <v>145</v>
      </c>
      <c r="X3" s="111"/>
      <c r="Y3" s="110" t="s">
        <v>145</v>
      </c>
      <c r="Z3" s="111"/>
      <c r="AA3" s="110" t="s">
        <v>145</v>
      </c>
      <c r="AB3" s="111"/>
      <c r="AC3" s="110" t="s">
        <v>145</v>
      </c>
      <c r="AD3" s="111"/>
      <c r="AE3" s="110" t="s">
        <v>91</v>
      </c>
      <c r="AF3" s="111"/>
      <c r="AG3" s="110" t="s">
        <v>91</v>
      </c>
      <c r="AH3" s="111"/>
    </row>
    <row r="4" spans="1:34" x14ac:dyDescent="0.2">
      <c r="B4" s="16" t="s">
        <v>46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79</v>
      </c>
      <c r="R4" s="109"/>
      <c r="S4" s="108" t="s">
        <v>146</v>
      </c>
      <c r="T4" s="109"/>
      <c r="U4" s="108" t="s">
        <v>146</v>
      </c>
      <c r="V4" s="109"/>
      <c r="W4" s="108" t="s">
        <v>146</v>
      </c>
      <c r="X4" s="109"/>
      <c r="Y4" s="108" t="s">
        <v>146</v>
      </c>
      <c r="Z4" s="109"/>
      <c r="AA4" s="108" t="s">
        <v>146</v>
      </c>
      <c r="AB4" s="109"/>
      <c r="AC4" s="108" t="s">
        <v>146</v>
      </c>
      <c r="AD4" s="109"/>
      <c r="AE4" s="106" t="s">
        <v>90</v>
      </c>
      <c r="AF4" s="107"/>
      <c r="AG4" s="106" t="s">
        <v>90</v>
      </c>
      <c r="AH4" s="107"/>
    </row>
    <row r="5" spans="1:34" ht="36" x14ac:dyDescent="0.2">
      <c r="B5" s="18" t="s">
        <v>219</v>
      </c>
      <c r="D5" s="8" t="s">
        <v>7</v>
      </c>
      <c r="E5" s="106" t="s">
        <v>176</v>
      </c>
      <c r="F5" s="107"/>
      <c r="G5" s="106" t="s">
        <v>179</v>
      </c>
      <c r="H5" s="107"/>
      <c r="I5" s="106" t="s">
        <v>178</v>
      </c>
      <c r="J5" s="107"/>
      <c r="K5" s="106" t="s">
        <v>178</v>
      </c>
      <c r="L5" s="107"/>
      <c r="M5" s="106" t="s">
        <v>183</v>
      </c>
      <c r="N5" s="107"/>
      <c r="O5" s="106" t="s">
        <v>178</v>
      </c>
      <c r="P5" s="107"/>
      <c r="Q5" s="106" t="s">
        <v>80</v>
      </c>
      <c r="R5" s="107"/>
      <c r="S5" s="106" t="s">
        <v>88</v>
      </c>
      <c r="T5" s="107"/>
      <c r="U5" s="106" t="s">
        <v>88</v>
      </c>
      <c r="V5" s="107"/>
      <c r="W5" s="106" t="s">
        <v>88</v>
      </c>
      <c r="X5" s="107"/>
      <c r="Y5" s="106" t="s">
        <v>88</v>
      </c>
      <c r="Z5" s="107"/>
      <c r="AA5" s="106" t="s">
        <v>88</v>
      </c>
      <c r="AB5" s="107"/>
      <c r="AC5" s="106" t="s">
        <v>88</v>
      </c>
      <c r="AD5" s="107"/>
      <c r="AE5" s="106" t="s">
        <v>93</v>
      </c>
      <c r="AF5" s="107"/>
      <c r="AG5" s="106" t="s">
        <v>93</v>
      </c>
      <c r="AH5" s="107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2" t="s">
        <v>177</v>
      </c>
      <c r="F6" s="133"/>
      <c r="G6" s="132" t="s">
        <v>180</v>
      </c>
      <c r="H6" s="133"/>
      <c r="I6" s="132" t="s">
        <v>181</v>
      </c>
      <c r="J6" s="133"/>
      <c r="K6" s="132" t="s">
        <v>182</v>
      </c>
      <c r="L6" s="133"/>
      <c r="M6" s="132" t="s">
        <v>184</v>
      </c>
      <c r="N6" s="133"/>
      <c r="O6" s="132" t="s">
        <v>181</v>
      </c>
      <c r="P6" s="133"/>
      <c r="Q6" s="132" t="s">
        <v>144</v>
      </c>
      <c r="R6" s="133"/>
      <c r="S6" s="132" t="s">
        <v>89</v>
      </c>
      <c r="T6" s="133"/>
      <c r="U6" s="132" t="s">
        <v>89</v>
      </c>
      <c r="V6" s="133"/>
      <c r="W6" s="132" t="s">
        <v>89</v>
      </c>
      <c r="X6" s="133"/>
      <c r="Y6" s="132" t="s">
        <v>89</v>
      </c>
      <c r="Z6" s="133"/>
      <c r="AA6" s="132" t="s">
        <v>89</v>
      </c>
      <c r="AB6" s="133"/>
      <c r="AC6" s="132" t="s">
        <v>89</v>
      </c>
      <c r="AD6" s="133"/>
      <c r="AE6" s="132" t="s">
        <v>92</v>
      </c>
      <c r="AF6" s="133"/>
      <c r="AG6" s="132" t="s">
        <v>92</v>
      </c>
      <c r="AH6" s="133"/>
    </row>
    <row r="7" spans="1:34" s="74" customFormat="1" ht="12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110</v>
      </c>
      <c r="F8" s="101"/>
      <c r="G8" s="100" t="s">
        <v>111</v>
      </c>
      <c r="H8" s="101"/>
      <c r="I8" s="100" t="s">
        <v>112</v>
      </c>
      <c r="J8" s="101"/>
      <c r="K8" s="100" t="s">
        <v>113</v>
      </c>
      <c r="L8" s="101"/>
      <c r="M8" s="100" t="s">
        <v>114</v>
      </c>
      <c r="N8" s="101"/>
      <c r="O8" s="100" t="s">
        <v>115</v>
      </c>
      <c r="P8" s="101"/>
      <c r="Q8" s="13" t="s">
        <v>114</v>
      </c>
      <c r="R8" s="13"/>
      <c r="S8" s="100" t="s">
        <v>110</v>
      </c>
      <c r="T8" s="101"/>
      <c r="U8" s="100" t="s">
        <v>111</v>
      </c>
      <c r="V8" s="101"/>
      <c r="W8" s="100" t="s">
        <v>112</v>
      </c>
      <c r="X8" s="101"/>
      <c r="Y8" s="100" t="s">
        <v>113</v>
      </c>
      <c r="Z8" s="101"/>
      <c r="AA8" s="100" t="s">
        <v>114</v>
      </c>
      <c r="AB8" s="101"/>
      <c r="AC8" s="100" t="s">
        <v>115</v>
      </c>
      <c r="AD8" s="101"/>
      <c r="AE8" s="100" t="s">
        <v>234</v>
      </c>
      <c r="AF8" s="101"/>
      <c r="AG8" s="100" t="s">
        <v>233</v>
      </c>
      <c r="AH8" s="101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415.75</v>
      </c>
      <c r="F10" s="26">
        <f>IF(E10="","",E10*Adjustment!$H$8+Adjustment!$H$8*Adjustment!$I$12)</f>
        <v>0</v>
      </c>
      <c r="G10" s="27">
        <v>410.75</v>
      </c>
      <c r="H10" s="26">
        <f>IF(G10="","",G10*Adjustment!$H$8+Adjustment!$H$8*Adjustment!$I$12)</f>
        <v>0</v>
      </c>
      <c r="I10" s="27">
        <v>410.75</v>
      </c>
      <c r="J10" s="26">
        <f>IF(I10="","",I10*Adjustment!$H$8+Adjustment!$H$8*Adjustment!$I$12)</f>
        <v>0</v>
      </c>
      <c r="K10" s="27">
        <v>420.75</v>
      </c>
      <c r="L10" s="26">
        <f>IF(K10="","",K10*Adjustment!$H$8+Adjustment!$H$8*Adjustment!$I$12)</f>
        <v>0</v>
      </c>
      <c r="M10" s="27">
        <v>428</v>
      </c>
      <c r="N10" s="26">
        <f>IF(M10="","",M10*Adjustment!$H$8+Adjustment!$H$8*Adjustment!$I$12)</f>
        <v>0</v>
      </c>
      <c r="O10" s="27">
        <v>410.75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</row>
    <row r="11" spans="1:34" s="5" customFormat="1" ht="14.1" customHeight="1" x14ac:dyDescent="0.25">
      <c r="A11" s="9">
        <v>2</v>
      </c>
      <c r="B11" s="112"/>
      <c r="C11" s="112"/>
      <c r="D11" s="9" t="s">
        <v>2</v>
      </c>
      <c r="E11" s="27">
        <v>340.75</v>
      </c>
      <c r="F11" s="26">
        <f>IF(E11="","",E11*Adjustment!$H$9+Adjustment!$H$9*Adjustment!$I$12)</f>
        <v>0</v>
      </c>
      <c r="G11" s="27">
        <v>335.75</v>
      </c>
      <c r="H11" s="26">
        <f>IF(G11="","",G11*Adjustment!$H$9+Adjustment!$H$9*Adjustment!$I$12)</f>
        <v>0</v>
      </c>
      <c r="I11" s="27">
        <v>335.75</v>
      </c>
      <c r="J11" s="26">
        <f>IF(I11="","",I11*Adjustment!$H$9+Adjustment!$H$9*Adjustment!$I$12)</f>
        <v>0</v>
      </c>
      <c r="K11" s="27">
        <v>345.75</v>
      </c>
      <c r="L11" s="26">
        <f>IF(K11="","",K11*Adjustment!$H$9+Adjustment!$H$9*Adjustment!$I$12)</f>
        <v>0</v>
      </c>
      <c r="M11" s="27">
        <v>353</v>
      </c>
      <c r="N11" s="26">
        <f>IF(M11="","",M11*Adjustment!$H$9+Adjustment!$H$9*Adjustment!$I$12)</f>
        <v>0</v>
      </c>
      <c r="O11" s="27">
        <v>335.75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</row>
    <row r="12" spans="1:34" s="5" customFormat="1" ht="14.25" customHeight="1" x14ac:dyDescent="0.25">
      <c r="A12" s="9">
        <v>3</v>
      </c>
      <c r="B12" s="112"/>
      <c r="C12" s="112"/>
      <c r="D12" s="9" t="s">
        <v>3</v>
      </c>
      <c r="E12" s="27">
        <v>265.75</v>
      </c>
      <c r="F12" s="26">
        <f>IF(E12="","",E12*Adjustment!$H$10+Adjustment!$H$10*Adjustment!$I$12)</f>
        <v>0</v>
      </c>
      <c r="G12" s="27">
        <v>260.75</v>
      </c>
      <c r="H12" s="26">
        <f>IF(G12="","",G12*Adjustment!$H$10+Adjustment!$H$10*Adjustment!$I$12)</f>
        <v>0</v>
      </c>
      <c r="I12" s="27">
        <v>260.75</v>
      </c>
      <c r="J12" s="26">
        <f>IF(I12="","",I12*Adjustment!$H$10+Adjustment!$H$10*Adjustment!$I$12)</f>
        <v>0</v>
      </c>
      <c r="K12" s="27">
        <v>270.75</v>
      </c>
      <c r="L12" s="26">
        <f>IF(K12="","",K12*Adjustment!$H$10+Adjustment!$H$10*Adjustment!$I$12)</f>
        <v>0</v>
      </c>
      <c r="M12" s="27">
        <v>278</v>
      </c>
      <c r="N12" s="26">
        <f>IF(M12="","",M12*Adjustment!$H$10+Adjustment!$H$10*Adjustment!$I$12)</f>
        <v>0</v>
      </c>
      <c r="O12" s="27">
        <v>260.75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</row>
    <row r="13" spans="1:34" s="5" customFormat="1" ht="14.1" customHeight="1" x14ac:dyDescent="0.25">
      <c r="A13" s="9">
        <v>4</v>
      </c>
      <c r="B13" s="112"/>
      <c r="C13" s="112"/>
      <c r="D13" s="9" t="s">
        <v>4</v>
      </c>
      <c r="E13" s="27">
        <v>190.75</v>
      </c>
      <c r="F13" s="26">
        <f>IF(E13="","",E13*Adjustment!$H$11+Adjustment!$H$11*Adjustment!$I$12)</f>
        <v>0</v>
      </c>
      <c r="G13" s="27">
        <v>185.75</v>
      </c>
      <c r="H13" s="26">
        <f>IF(G13="","",G13*Adjustment!$H$11+Adjustment!$H$11*Adjustment!$I$12)</f>
        <v>0</v>
      </c>
      <c r="I13" s="27">
        <v>185.75</v>
      </c>
      <c r="J13" s="26">
        <f>IF(I13="","",I13*Adjustment!$H$11+Adjustment!$H$11*Adjustment!$I$12)</f>
        <v>0</v>
      </c>
      <c r="K13" s="27">
        <v>195.75</v>
      </c>
      <c r="L13" s="26">
        <f>IF(K13="","",K13*Adjustment!$H$11+Adjustment!$H$11*Adjustment!$I$12)</f>
        <v>0</v>
      </c>
      <c r="M13" s="27">
        <v>203</v>
      </c>
      <c r="N13" s="26">
        <f>IF(M13="","",M13*Adjustment!$H$11+Adjustment!$H$11*Adjustment!$I$12)</f>
        <v>0</v>
      </c>
      <c r="O13" s="27">
        <v>185.75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181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</row>
    <row r="14" spans="1:3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397.75</v>
      </c>
      <c r="F14" s="26">
        <f>IF(E14="","",E14*Adjustment!$H$12+Adjustment!$H$12*Adjustment!$I$12)</f>
        <v>0</v>
      </c>
      <c r="G14" s="27">
        <v>396.5</v>
      </c>
      <c r="H14" s="26">
        <f>IF(G14="","",G14*Adjustment!$H$12+Adjustment!$H$12*Adjustment!$I$12)</f>
        <v>0</v>
      </c>
      <c r="I14" s="27">
        <v>396.75</v>
      </c>
      <c r="J14" s="26">
        <f>IF(I14="","",I14*Adjustment!$H$12+Adjustment!$H$12*Adjustment!$I$12)</f>
        <v>0</v>
      </c>
      <c r="K14" s="27">
        <v>402.75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396.75</v>
      </c>
      <c r="P14" s="26">
        <f>IF(O14="","",O14*Adjustment!$H$12+Adjustment!$H$12*Adjustment!$I$12)</f>
        <v>0</v>
      </c>
      <c r="Q14" s="27">
        <v>280.5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</row>
    <row r="15" spans="1:34" s="5" customFormat="1" ht="14.25" customHeight="1" x14ac:dyDescent="0.25">
      <c r="A15" s="9">
        <v>6</v>
      </c>
      <c r="B15" s="112"/>
      <c r="C15" s="112"/>
      <c r="D15" s="9" t="s">
        <v>2</v>
      </c>
      <c r="E15" s="27">
        <v>322.75</v>
      </c>
      <c r="F15" s="26">
        <f>IF(E15="","",E15*Adjustment!$H$13+Adjustment!$H$13*Adjustment!$I$12)</f>
        <v>0</v>
      </c>
      <c r="G15" s="27">
        <v>321.5</v>
      </c>
      <c r="H15" s="26">
        <f>IF(G15="","",G15*Adjustment!$H$13+Adjustment!$H$13*Adjustment!$I$12)</f>
        <v>0</v>
      </c>
      <c r="I15" s="27">
        <v>321.75</v>
      </c>
      <c r="J15" s="26">
        <f>IF(I15="","",I15*Adjustment!$H$13+Adjustment!$H$13*Adjustment!$I$12)</f>
        <v>0</v>
      </c>
      <c r="K15" s="27">
        <v>327.75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321.75</v>
      </c>
      <c r="P15" s="26">
        <f>IF(O15="","",O15*Adjustment!$H$13+Adjustment!$H$13*Adjustment!$I$12)</f>
        <v>0</v>
      </c>
      <c r="Q15" s="27">
        <v>230.5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296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</row>
    <row r="16" spans="1:34" s="5" customFormat="1" ht="14.25" customHeight="1" x14ac:dyDescent="0.25">
      <c r="A16" s="9">
        <v>7</v>
      </c>
      <c r="B16" s="112"/>
      <c r="C16" s="112"/>
      <c r="D16" s="9" t="s">
        <v>3</v>
      </c>
      <c r="E16" s="27">
        <v>247.75</v>
      </c>
      <c r="F16" s="26">
        <f>IF(E16="","",E16*Adjustment!$H$14+Adjustment!$H$14*Adjustment!$I$12)</f>
        <v>0</v>
      </c>
      <c r="G16" s="27">
        <v>246.5</v>
      </c>
      <c r="H16" s="26">
        <f>IF(G16="","",G16*Adjustment!$H$14+Adjustment!$H$14*Adjustment!$I$12)</f>
        <v>0</v>
      </c>
      <c r="I16" s="27">
        <v>246.75</v>
      </c>
      <c r="J16" s="26">
        <f>IF(I16="","",I16*Adjustment!$H$14+Adjustment!$H$14*Adjustment!$I$12)</f>
        <v>0</v>
      </c>
      <c r="K16" s="27">
        <v>252.75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246.75</v>
      </c>
      <c r="P16" s="26">
        <f>IF(O16="","",O16*Adjustment!$H$14+Adjustment!$H$14*Adjustment!$I$12)</f>
        <v>0</v>
      </c>
      <c r="Q16" s="27">
        <v>207.5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</row>
    <row r="17" spans="1:34" s="5" customFormat="1" ht="14.25" customHeight="1" x14ac:dyDescent="0.25">
      <c r="A17" s="9">
        <v>8</v>
      </c>
      <c r="B17" s="112"/>
      <c r="C17" s="112"/>
      <c r="D17" s="9" t="s">
        <v>4</v>
      </c>
      <c r="E17" s="27">
        <v>172.75</v>
      </c>
      <c r="F17" s="26">
        <f>IF(E17="","",E17*Adjustment!$H$15+Adjustment!$H$15*Adjustment!$I$12)</f>
        <v>0</v>
      </c>
      <c r="G17" s="27">
        <v>171.5</v>
      </c>
      <c r="H17" s="26">
        <f>IF(G17="","",G17*Adjustment!$H$15+Adjustment!$H$15*Adjustment!$I$12)</f>
        <v>0</v>
      </c>
      <c r="I17" s="27">
        <v>171.75</v>
      </c>
      <c r="J17" s="26">
        <f>IF(I17="","",I17*Adjustment!$H$15+Adjustment!$H$15*Adjustment!$I$12)</f>
        <v>0</v>
      </c>
      <c r="K17" s="27">
        <v>177.75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171.75</v>
      </c>
      <c r="P17" s="26">
        <f>IF(O17="","",O17*Adjustment!$H$15+Adjustment!$H$15*Adjustment!$I$12)</f>
        <v>0</v>
      </c>
      <c r="Q17" s="27">
        <v>191.5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171</v>
      </c>
      <c r="AF17" s="26">
        <f>IF(AE17="","",AE17*Adjustment!$H$15+Adjustment!$H$15*Adjustment!$I$12)</f>
        <v>0</v>
      </c>
      <c r="AG17" s="27">
        <v>185</v>
      </c>
      <c r="AH17" s="26">
        <f>IF(AG17="","",AG17*Adjustment!$H$15+Adjustment!$H$15*Adjustment!$I$12)</f>
        <v>0</v>
      </c>
    </row>
    <row r="18" spans="1:3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451.25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8">
        <v>450</v>
      </c>
      <c r="J26" s="26">
        <f>IF(I26="","",I26*Adjustment!$H$24+Adjustment!$H$24*Adjustment!$I$12)</f>
        <v>0</v>
      </c>
      <c r="K26" s="28">
        <v>456.25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450</v>
      </c>
      <c r="P26" s="26">
        <f>IF(O26="","",O26*Adjustment!$H$24+Adjustment!$H$24*Adjustment!$I$12)</f>
        <v>0</v>
      </c>
      <c r="Q26" s="28">
        <v>300.5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7">
        <v>413.75</v>
      </c>
      <c r="X26" s="26">
        <f>IF(W26="","",W26*Adjustment!$H$24+Adjustment!$H$24*Adjustment!$I$12)</f>
        <v>0</v>
      </c>
      <c r="Y26" s="27">
        <v>423.75</v>
      </c>
      <c r="Z26" s="26">
        <f>IF(Y26="","",Y26*Adjustment!$H$24+Adjustment!$H$24*Adjustment!$I$12)</f>
        <v>0</v>
      </c>
      <c r="AA26" s="27">
        <v>428.75</v>
      </c>
      <c r="AB26" s="26">
        <f>IF(AA26="","",AA26*Adjustment!$H$24+Adjustment!$H$24*Adjustment!$I$12)</f>
        <v>0</v>
      </c>
      <c r="AC26" s="27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</row>
    <row r="27" spans="1:3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376.25</v>
      </c>
      <c r="F27" s="26">
        <f>IF(E27="","",E27*Adjustment!$H$25+Adjustment!$H$25*Adjustment!$I$12)</f>
        <v>0</v>
      </c>
      <c r="G27" s="28">
        <v>375</v>
      </c>
      <c r="H27" s="26">
        <f>IF(G27="","",G27*Adjustment!$H$25+Adjustment!$H$25*Adjustment!$I$12)</f>
        <v>0</v>
      </c>
      <c r="I27" s="28">
        <v>375</v>
      </c>
      <c r="J27" s="26">
        <f>IF(I27="","",I27*Adjustment!$H$25+Adjustment!$H$25*Adjustment!$I$12)</f>
        <v>0</v>
      </c>
      <c r="K27" s="28">
        <v>381.25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375</v>
      </c>
      <c r="P27" s="26">
        <f>IF(O27="","",O27*Adjustment!$H$25+Adjustment!$H$25*Adjustment!$I$12)</f>
        <v>0</v>
      </c>
      <c r="Q27" s="28">
        <v>250.5</v>
      </c>
      <c r="R27" s="26">
        <f>IF(Q27="","",Q27*Adjustment!$H$25+Adjustment!$H$25*Adjustment!$I$12)</f>
        <v>0</v>
      </c>
      <c r="S27" s="27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7">
        <v>338.75</v>
      </c>
      <c r="X27" s="26">
        <f>IF(W27="","",W27*Adjustment!$H$25+Adjustment!$H$25*Adjustment!$I$12)</f>
        <v>0</v>
      </c>
      <c r="Y27" s="27">
        <v>346.75</v>
      </c>
      <c r="Z27" s="26">
        <f>IF(Y27="","",Y27*Adjustment!$H$25+Adjustment!$H$25*Adjustment!$I$12)</f>
        <v>0</v>
      </c>
      <c r="AA27" s="27">
        <v>348.75</v>
      </c>
      <c r="AB27" s="26">
        <f>IF(AA27="","",AA27*Adjustment!$H$25+Adjustment!$H$25*Adjustment!$I$12)</f>
        <v>0</v>
      </c>
      <c r="AC27" s="27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</row>
    <row r="28" spans="1:3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301.25</v>
      </c>
      <c r="F28" s="26">
        <f>IF(E28="","",E28*Adjustment!$H$26+Adjustment!$H$26*Adjustment!$I$12)</f>
        <v>0</v>
      </c>
      <c r="G28" s="28">
        <v>300</v>
      </c>
      <c r="H28" s="26">
        <f>IF(G28="","",G28*Adjustment!$H$26+Adjustment!$H$26*Adjustment!$I$12)</f>
        <v>0</v>
      </c>
      <c r="I28" s="28">
        <v>300</v>
      </c>
      <c r="J28" s="26">
        <f>IF(I28="","",I28*Adjustment!$H$26+Adjustment!$H$26*Adjustment!$I$12)</f>
        <v>0</v>
      </c>
      <c r="K28" s="28">
        <v>306.25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300</v>
      </c>
      <c r="P28" s="26">
        <f>IF(O28="","",O28*Adjustment!$H$26+Adjustment!$H$26*Adjustment!$I$12)</f>
        <v>0</v>
      </c>
      <c r="Q28" s="28">
        <v>237.5</v>
      </c>
      <c r="R28" s="26">
        <f>IF(Q28="","",Q28*Adjustment!$H$26+Adjustment!$H$26*Adjustment!$I$12)</f>
        <v>0</v>
      </c>
      <c r="S28" s="27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7">
        <v>265.75</v>
      </c>
      <c r="X28" s="26">
        <f>IF(W28="","",W28*Adjustment!$H$26+Adjustment!$H$26*Adjustment!$I$12)</f>
        <v>0</v>
      </c>
      <c r="Y28" s="27">
        <v>268.75</v>
      </c>
      <c r="Z28" s="26">
        <f>IF(Y28="","",Y28*Adjustment!$H$26+Adjustment!$H$26*Adjustment!$I$12)</f>
        <v>0</v>
      </c>
      <c r="AA28" s="27">
        <v>283.75</v>
      </c>
      <c r="AB28" s="26">
        <f>IF(AA28="","",AA28*Adjustment!$H$26+Adjustment!$H$26*Adjustment!$I$12)</f>
        <v>0</v>
      </c>
      <c r="AC28" s="27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</row>
    <row r="29" spans="1:3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226.25</v>
      </c>
      <c r="F29" s="26">
        <f>IF(E29="","",E29*Adjustment!$H$27+Adjustment!$H$27*Adjustment!$I$12)</f>
        <v>0</v>
      </c>
      <c r="G29" s="28">
        <v>225</v>
      </c>
      <c r="H29" s="26">
        <f>IF(G29="","",G29*Adjustment!$H$27+Adjustment!$H$27*Adjustment!$I$12)</f>
        <v>0</v>
      </c>
      <c r="I29" s="28">
        <v>225</v>
      </c>
      <c r="J29" s="26">
        <f>IF(I29="","",I29*Adjustment!$H$27+Adjustment!$H$27*Adjustment!$I$12)</f>
        <v>0</v>
      </c>
      <c r="K29" s="28">
        <v>231.25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225</v>
      </c>
      <c r="P29" s="26">
        <f>IF(O29="","",O29*Adjustment!$H$27+Adjustment!$H$27*Adjustment!$I$12)</f>
        <v>0</v>
      </c>
      <c r="Q29" s="28">
        <v>210.5</v>
      </c>
      <c r="R29" s="26">
        <f>IF(Q29="","",Q29*Adjustment!$H$27+Adjustment!$H$27*Adjustment!$I$12)</f>
        <v>0</v>
      </c>
      <c r="S29" s="27">
        <v>190.75</v>
      </c>
      <c r="T29" s="26">
        <f>IF(S29="","",S29*Adjustment!$H$27+Adjustment!$H$27*Adjustment!$I$12)</f>
        <v>0</v>
      </c>
      <c r="U29" s="27">
        <v>191.75</v>
      </c>
      <c r="V29" s="26">
        <f>IF(U29="","",U29*Adjustment!$H$27+Adjustment!$H$27*Adjustment!$I$12)</f>
        <v>0</v>
      </c>
      <c r="W29" s="27">
        <v>191.75</v>
      </c>
      <c r="X29" s="26">
        <f>IF(W29="","",W29*Adjustment!$H$27+Adjustment!$H$27*Adjustment!$I$12)</f>
        <v>0</v>
      </c>
      <c r="Y29" s="27">
        <v>198.75</v>
      </c>
      <c r="Z29" s="26">
        <f>IF(Y29="","",Y29*Adjustment!$H$27+Adjustment!$H$27*Adjustment!$I$12)</f>
        <v>0</v>
      </c>
      <c r="AA29" s="27">
        <v>208.75</v>
      </c>
      <c r="AB29" s="26">
        <f>IF(AA29="","",AA29*Adjustment!$H$27+Adjustment!$H$27*Adjustment!$I$12)</f>
        <v>0</v>
      </c>
      <c r="AC29" s="27">
        <v>188.75</v>
      </c>
      <c r="AD29" s="26">
        <f>IF(AC29="","",AC29*Adjustment!$H$27+Adjustment!$H$27*Adjustment!$I$12)</f>
        <v>0</v>
      </c>
      <c r="AE29" s="27">
        <v>186</v>
      </c>
      <c r="AF29" s="26">
        <f>IF(AE29="","",AE29*Adjustment!$H$27+Adjustment!$H$27*Adjustment!$I$12)</f>
        <v>0</v>
      </c>
      <c r="AG29" s="27">
        <v>199.5</v>
      </c>
      <c r="AH29" s="26">
        <f>IF(AG29="","",AG29*Adjustment!$H$27+Adjustment!$H$27*Adjustment!$I$12)</f>
        <v>0</v>
      </c>
    </row>
    <row r="30" spans="1:3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502.75</v>
      </c>
      <c r="F30" s="26">
        <f>IF(E30="","",E30*Adjustment!$H$28+Adjustment!$H$28*Adjustment!$I$12)</f>
        <v>0</v>
      </c>
      <c r="G30" s="27">
        <v>496.5</v>
      </c>
      <c r="H30" s="26">
        <f>IF(G30="","",G30*Adjustment!$H$28+Adjustment!$H$28*Adjustment!$I$12)</f>
        <v>0</v>
      </c>
      <c r="I30" s="27">
        <v>487.75</v>
      </c>
      <c r="J30" s="26">
        <f>IF(I30="","",I30*Adjustment!$H$28+Adjustment!$H$28*Adjustment!$I$12)</f>
        <v>0</v>
      </c>
      <c r="K30" s="27">
        <v>500.75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500.5</v>
      </c>
      <c r="P30" s="26">
        <f>IF(O30="","",O30*Adjustment!$H$28+Adjustment!$H$28*Adjustment!$I$12)</f>
        <v>0</v>
      </c>
      <c r="Q30" s="27">
        <v>310.5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427.75</v>
      </c>
      <c r="F31" s="26">
        <f>IF(E31="","",E31*Adjustment!$H$29+Adjustment!$H$29*Adjustment!$I$12)</f>
        <v>0</v>
      </c>
      <c r="G31" s="27">
        <v>421.5</v>
      </c>
      <c r="H31" s="26">
        <f>IF(G31="","",G31*Adjustment!$H$29+Adjustment!$H$29*Adjustment!$I$12)</f>
        <v>0</v>
      </c>
      <c r="I31" s="27">
        <v>412.75</v>
      </c>
      <c r="J31" s="26">
        <f>IF(I31="","",I31*Adjustment!$H$29+Adjustment!$H$29*Adjustment!$I$12)</f>
        <v>0</v>
      </c>
      <c r="K31" s="27">
        <v>425.75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425.5</v>
      </c>
      <c r="P31" s="26">
        <f>IF(O31="","",O31*Adjustment!$H$29+Adjustment!$H$29*Adjustment!$I$12)</f>
        <v>0</v>
      </c>
      <c r="Q31" s="27">
        <v>270.5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12"/>
      <c r="C32" s="112"/>
      <c r="D32" s="9" t="s">
        <v>3</v>
      </c>
      <c r="E32" s="27">
        <v>352.75</v>
      </c>
      <c r="F32" s="26">
        <f>IF(E32="","",E32*Adjustment!$H$30+Adjustment!$H$30*Adjustment!$I$12)</f>
        <v>0</v>
      </c>
      <c r="G32" s="27">
        <v>346.5</v>
      </c>
      <c r="H32" s="26">
        <f>IF(G32="","",G32*Adjustment!$H$30+Adjustment!$H$30*Adjustment!$I$12)</f>
        <v>0</v>
      </c>
      <c r="I32" s="27">
        <v>337.75</v>
      </c>
      <c r="J32" s="26">
        <f>IF(I32="","",I32*Adjustment!$H$30+Adjustment!$H$30*Adjustment!$I$12)</f>
        <v>0</v>
      </c>
      <c r="K32" s="27">
        <v>350.75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350.5</v>
      </c>
      <c r="P32" s="26">
        <f>IF(O32="","",O32*Adjustment!$H$30+Adjustment!$H$30*Adjustment!$I$12)</f>
        <v>0</v>
      </c>
      <c r="Q32" s="27">
        <v>237.5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12"/>
      <c r="C33" s="112"/>
      <c r="D33" s="9" t="s">
        <v>4</v>
      </c>
      <c r="E33" s="27">
        <v>277.75</v>
      </c>
      <c r="F33" s="26">
        <f>IF(E33="","",E33*Adjustment!$H$31+Adjustment!$H$31*Adjustment!$I$12)</f>
        <v>0</v>
      </c>
      <c r="G33" s="27">
        <v>271.5</v>
      </c>
      <c r="H33" s="26">
        <f>IF(G33="","",G33*Adjustment!$H$31+Adjustment!$H$31*Adjustment!$I$12)</f>
        <v>0</v>
      </c>
      <c r="I33" s="27">
        <v>262.75</v>
      </c>
      <c r="J33" s="26">
        <f>IF(I33="","",I33*Adjustment!$H$31+Adjustment!$H$31*Adjustment!$I$12)</f>
        <v>0</v>
      </c>
      <c r="K33" s="27">
        <v>275.75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275.5</v>
      </c>
      <c r="P33" s="26">
        <f>IF(O33="","",O33*Adjustment!$H$31+Adjustment!$H$31*Adjustment!$I$12)</f>
        <v>0</v>
      </c>
      <c r="Q33" s="27">
        <v>221.5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409.75</v>
      </c>
      <c r="F34" s="26">
        <f>IF(E34="","",E34*Adjustment!$H$32+Adjustment!$H$32*Adjustment!$I$12)</f>
        <v>0</v>
      </c>
      <c r="G34" s="27">
        <v>405.75</v>
      </c>
      <c r="H34" s="26">
        <f>IF(G34="","",G34*Adjustment!$H$32+Adjustment!$H$32*Adjustment!$I$12)</f>
        <v>0</v>
      </c>
      <c r="I34" s="27">
        <v>405.75</v>
      </c>
      <c r="J34" s="26">
        <f>IF(I34="","",I34*Adjustment!$H$32+Adjustment!$H$32*Adjustment!$I$12)</f>
        <v>0</v>
      </c>
      <c r="K34" s="27">
        <v>414.75</v>
      </c>
      <c r="L34" s="26">
        <f>IF(K34="","",K34*Adjustment!$H$32+Adjustment!$H$32*Adjustment!$I$12)</f>
        <v>0</v>
      </c>
      <c r="M34" s="27">
        <v>422</v>
      </c>
      <c r="N34" s="26">
        <f>IF(M34="","",M34*Adjustment!$H$32+Adjustment!$H$32*Adjustment!$I$12)</f>
        <v>0</v>
      </c>
      <c r="O34" s="27">
        <v>405.75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</row>
    <row r="35" spans="1:3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334.75</v>
      </c>
      <c r="F35" s="26">
        <f>IF(E35="","",E35*Adjustment!$H$33+Adjustment!$H$33*Adjustment!$I$12)</f>
        <v>0</v>
      </c>
      <c r="G35" s="27">
        <v>330.75</v>
      </c>
      <c r="H35" s="26">
        <f>IF(G35="","",G35*Adjustment!$H$33+Adjustment!$H$33*Adjustment!$I$12)</f>
        <v>0</v>
      </c>
      <c r="I35" s="27">
        <v>330.75</v>
      </c>
      <c r="J35" s="26">
        <f>IF(I35="","",I35*Adjustment!$H$33+Adjustment!$H$33*Adjustment!$I$12)</f>
        <v>0</v>
      </c>
      <c r="K35" s="27">
        <v>339.75</v>
      </c>
      <c r="L35" s="26">
        <f>IF(K35="","",K35*Adjustment!$H$33+Adjustment!$H$33*Adjustment!$I$12)</f>
        <v>0</v>
      </c>
      <c r="M35" s="27">
        <v>347</v>
      </c>
      <c r="N35" s="26">
        <f>IF(M35="","",M35*Adjustment!$H$33+Adjustment!$H$33*Adjustment!$I$12)</f>
        <v>0</v>
      </c>
      <c r="O35" s="27">
        <v>330.75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</row>
    <row r="36" spans="1:3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259.75</v>
      </c>
      <c r="F36" s="26">
        <f>IF(E36="","",E36*Adjustment!$H$34+Adjustment!$H$34*Adjustment!$I$12)</f>
        <v>0</v>
      </c>
      <c r="G36" s="27">
        <v>255.75</v>
      </c>
      <c r="H36" s="26">
        <f>IF(G36="","",G36*Adjustment!$H$34+Adjustment!$H$34*Adjustment!$I$12)</f>
        <v>0</v>
      </c>
      <c r="I36" s="27">
        <v>255.75</v>
      </c>
      <c r="J36" s="26">
        <f>IF(I36="","",I36*Adjustment!$H$34+Adjustment!$H$34*Adjustment!$I$12)</f>
        <v>0</v>
      </c>
      <c r="K36" s="27">
        <v>264.75</v>
      </c>
      <c r="L36" s="26">
        <f>IF(K36="","",K36*Adjustment!$H$34+Adjustment!$H$34*Adjustment!$I$12)</f>
        <v>0</v>
      </c>
      <c r="M36" s="27">
        <v>272</v>
      </c>
      <c r="N36" s="26">
        <f>IF(M36="","",M36*Adjustment!$H$34+Adjustment!$H$34*Adjustment!$I$12)</f>
        <v>0</v>
      </c>
      <c r="O36" s="27">
        <v>255.75</v>
      </c>
      <c r="P36" s="26">
        <f>IF(O36="","",O36*Adjustment!$H$34+Adjustment!$H$34*Adjustment!$I$12)</f>
        <v>0</v>
      </c>
      <c r="Q36" s="27">
        <v>221.5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248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</row>
    <row r="37" spans="1:34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184.75</v>
      </c>
      <c r="F37" s="26">
        <f>IF(E37="","",E37*Adjustment!$H$35+Adjustment!$H$35*Adjustment!$I$12)</f>
        <v>0</v>
      </c>
      <c r="G37" s="27">
        <v>180.75</v>
      </c>
      <c r="H37" s="26">
        <f>IF(G37="","",G37*Adjustment!$H$35+Adjustment!$H$35*Adjustment!$I$12)</f>
        <v>0</v>
      </c>
      <c r="I37" s="27">
        <v>180.75</v>
      </c>
      <c r="J37" s="26">
        <f>IF(I37="","",I37*Adjustment!$H$35+Adjustment!$H$35*Adjustment!$I$12)</f>
        <v>0</v>
      </c>
      <c r="K37" s="27">
        <v>189.75</v>
      </c>
      <c r="L37" s="26">
        <f>IF(K37="","",K37*Adjustment!$H$35+Adjustment!$H$35*Adjustment!$I$12)</f>
        <v>0</v>
      </c>
      <c r="M37" s="27">
        <v>197</v>
      </c>
      <c r="N37" s="26">
        <f>IF(M37="","",M37*Adjustment!$H$35+Adjustment!$H$35*Adjustment!$I$12)</f>
        <v>0</v>
      </c>
      <c r="O37" s="27">
        <v>180.75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184.75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178</v>
      </c>
      <c r="AF37" s="26">
        <f>IF(AE37="","",AE37*Adjustment!$H$35+Adjustment!$H$35*Adjustment!$I$12)</f>
        <v>0</v>
      </c>
      <c r="AG37" s="27">
        <v>192</v>
      </c>
      <c r="AH37" s="26">
        <f>IF(AG37="","",AG37*Adjustment!$H$35+Adjustment!$H$35*Adjustment!$I$12)</f>
        <v>0</v>
      </c>
    </row>
    <row r="38" spans="1:3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512.75</v>
      </c>
      <c r="F38" s="26">
        <f>IF(E38="","",E38*Adjustment!$H$36+Adjustment!$H$36*Adjustment!$I$12)</f>
        <v>0</v>
      </c>
      <c r="G38" s="27">
        <v>500.75</v>
      </c>
      <c r="H38" s="26">
        <f>IF(G38="","",G38*Adjustment!$H$36+Adjustment!$H$36*Adjustment!$I$12)</f>
        <v>0</v>
      </c>
      <c r="I38" s="27">
        <v>500.75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508</v>
      </c>
      <c r="N38" s="26">
        <f>IF(M38="","",M38*Adjustment!$H$36+Adjustment!$H$36*Adjustment!$I$12)</f>
        <v>0</v>
      </c>
      <c r="O38" s="27">
        <v>500.75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437.75</v>
      </c>
      <c r="F39" s="26">
        <f>IF(E39="","",E39*Adjustment!$H$37+Adjustment!$H$37*Adjustment!$I$12)</f>
        <v>0</v>
      </c>
      <c r="G39" s="27">
        <v>425.75</v>
      </c>
      <c r="H39" s="26">
        <f>IF(G39="","",G39*Adjustment!$H$37+Adjustment!$H$37*Adjustment!$I$12)</f>
        <v>0</v>
      </c>
      <c r="I39" s="27">
        <v>425.75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433</v>
      </c>
      <c r="N39" s="26">
        <f>IF(M39="","",M39*Adjustment!$H$37+Adjustment!$H$37*Adjustment!$I$12)</f>
        <v>0</v>
      </c>
      <c r="O39" s="27">
        <v>425.75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3"/>
      <c r="C40" s="113"/>
      <c r="D40" s="9" t="s">
        <v>3</v>
      </c>
      <c r="E40" s="27">
        <v>362.75</v>
      </c>
      <c r="F40" s="26">
        <f>IF(E40="","",E40*Adjustment!$H$38+Adjustment!$H$38*Adjustment!$I$12)</f>
        <v>0</v>
      </c>
      <c r="G40" s="27">
        <v>350.75</v>
      </c>
      <c r="H40" s="26">
        <f>IF(G40="","",G40*Adjustment!$H$38+Adjustment!$H$38*Adjustment!$I$12)</f>
        <v>0</v>
      </c>
      <c r="I40" s="27">
        <v>350.75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358</v>
      </c>
      <c r="N40" s="26">
        <f>IF(M40="","",M40*Adjustment!$H$38+Adjustment!$H$38*Adjustment!$I$12)</f>
        <v>0</v>
      </c>
      <c r="O40" s="27">
        <v>350.75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287.75</v>
      </c>
      <c r="F41" s="26">
        <f>IF(E41="","",E41*Adjustment!$H$39+Adjustment!$H$39*Adjustment!$I$12)</f>
        <v>0</v>
      </c>
      <c r="G41" s="27">
        <v>275.75</v>
      </c>
      <c r="H41" s="26">
        <f>IF(G41="","",G41*Adjustment!$H$39+Adjustment!$H$39*Adjustment!$I$12)</f>
        <v>0</v>
      </c>
      <c r="I41" s="27">
        <v>275.75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283</v>
      </c>
      <c r="N41" s="26">
        <f>IF(M41="","",M41*Adjustment!$H$39+Adjustment!$H$39*Adjustment!$I$12)</f>
        <v>0</v>
      </c>
      <c r="O41" s="27">
        <v>275.75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368.75</v>
      </c>
      <c r="F46" s="26">
        <f>IF(E46="","",E46*Adjustment!$H$44+Adjustment!$H$44*Adjustment!$I$12)</f>
        <v>0</v>
      </c>
      <c r="G46" s="27">
        <v>368.75</v>
      </c>
      <c r="H46" s="26">
        <f>IF(G46="","",G46*Adjustment!$H$44+Adjustment!$H$44*Adjustment!$I$12)</f>
        <v>0</v>
      </c>
      <c r="I46" s="27">
        <v>368.75</v>
      </c>
      <c r="J46" s="26">
        <f>IF(I46="","",I46*Adjustment!$H$44+Adjustment!$H$44*Adjustment!$I$12)</f>
        <v>0</v>
      </c>
      <c r="K46" s="27">
        <v>375.75</v>
      </c>
      <c r="L46" s="26">
        <f>IF(K46="","",K46*Adjustment!$H$44+Adjustment!$H$44*Adjustment!$I$12)</f>
        <v>0</v>
      </c>
      <c r="M46" s="27">
        <v>383</v>
      </c>
      <c r="N46" s="26">
        <f>IF(M46="","",M46*Adjustment!$H$44+Adjustment!$H$44*Adjustment!$I$12)</f>
        <v>0</v>
      </c>
      <c r="O46" s="27">
        <v>368.75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</row>
    <row r="47" spans="1:34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293.75</v>
      </c>
      <c r="F47" s="26">
        <f>IF(E47="","",E47*Adjustment!$H$45+Adjustment!$H$45*Adjustment!$I$12)</f>
        <v>0</v>
      </c>
      <c r="G47" s="27">
        <v>293.75</v>
      </c>
      <c r="H47" s="26">
        <f>IF(G47="","",G47*Adjustment!$H$45+Adjustment!$H$45*Adjustment!$I$12)</f>
        <v>0</v>
      </c>
      <c r="I47" s="27">
        <v>293.75</v>
      </c>
      <c r="J47" s="26">
        <f>IF(I47="","",I47*Adjustment!$H$45+Adjustment!$H$45*Adjustment!$I$12)</f>
        <v>0</v>
      </c>
      <c r="K47" s="27">
        <v>300.75</v>
      </c>
      <c r="L47" s="26">
        <f>IF(K47="","",K47*Adjustment!$H$45+Adjustment!$H$45*Adjustment!$I$12)</f>
        <v>0</v>
      </c>
      <c r="M47" s="27">
        <v>308</v>
      </c>
      <c r="N47" s="26">
        <f>IF(M47="","",M47*Adjustment!$H$45+Adjustment!$H$45*Adjustment!$I$12)</f>
        <v>0</v>
      </c>
      <c r="O47" s="27">
        <v>293.75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</row>
    <row r="48" spans="1:34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218.75</v>
      </c>
      <c r="F48" s="26">
        <f>IF(E48="","",E48*Adjustment!$H$46+Adjustment!$H$46*Adjustment!$I$12)</f>
        <v>0</v>
      </c>
      <c r="G48" s="27">
        <v>218.75</v>
      </c>
      <c r="H48" s="26">
        <f>IF(G48="","",G48*Adjustment!$H$46+Adjustment!$H$46*Adjustment!$I$12)</f>
        <v>0</v>
      </c>
      <c r="I48" s="27">
        <v>218.75</v>
      </c>
      <c r="J48" s="26">
        <f>IF(I48="","",I48*Adjustment!$H$46+Adjustment!$H$46*Adjustment!$I$12)</f>
        <v>0</v>
      </c>
      <c r="K48" s="27">
        <v>225.75</v>
      </c>
      <c r="L48" s="26">
        <f>IF(K48="","",K48*Adjustment!$H$46+Adjustment!$H$46*Adjustment!$I$12)</f>
        <v>0</v>
      </c>
      <c r="M48" s="27">
        <v>233</v>
      </c>
      <c r="N48" s="26">
        <f>IF(M48="","",M48*Adjustment!$H$46+Adjustment!$H$46*Adjustment!$I$12)</f>
        <v>0</v>
      </c>
      <c r="O48" s="27">
        <v>218.75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</row>
    <row r="49" spans="1:34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143.75</v>
      </c>
      <c r="F49" s="26">
        <f>IF(E49="","",E49*Adjustment!$H$47+Adjustment!$H$47*Adjustment!$I$12)</f>
        <v>0</v>
      </c>
      <c r="G49" s="27">
        <v>143.75</v>
      </c>
      <c r="H49" s="26">
        <f>IF(G49="","",G49*Adjustment!$H$47+Adjustment!$H$47*Adjustment!$I$12)</f>
        <v>0</v>
      </c>
      <c r="I49" s="27">
        <v>143.75</v>
      </c>
      <c r="J49" s="26">
        <f>IF(I49="","",I49*Adjustment!$H$47+Adjustment!$H$47*Adjustment!$I$12)</f>
        <v>0</v>
      </c>
      <c r="K49" s="27">
        <v>150.75</v>
      </c>
      <c r="L49" s="26">
        <f>IF(K49="","",K49*Adjustment!$H$47+Adjustment!$H$47*Adjustment!$I$12)</f>
        <v>0</v>
      </c>
      <c r="M49" s="27">
        <v>158</v>
      </c>
      <c r="N49" s="26">
        <f>IF(M49="","",M49*Adjustment!$H$47+Adjustment!$H$47*Adjustment!$I$12)</f>
        <v>0</v>
      </c>
      <c r="O49" s="27">
        <v>143.75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144.75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146</v>
      </c>
      <c r="AF49" s="26">
        <f>IF(AE49="","",AE49*Adjustment!$H$47+Adjustment!$H$47*Adjustment!$I$12)</f>
        <v>0</v>
      </c>
      <c r="AG49" s="27">
        <v>159</v>
      </c>
      <c r="AH49" s="26">
        <f>IF(AG49="","",AG49*Adjustment!$H$47+Adjustment!$H$47*Adjustment!$I$12)</f>
        <v>0</v>
      </c>
    </row>
    <row r="50" spans="1:34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433.75</v>
      </c>
      <c r="F50" s="26">
        <f>IF(E50="","",E50*Adjustment!$H$48+Adjustment!$H$48*Adjustment!$I$12)</f>
        <v>0</v>
      </c>
      <c r="G50" s="27">
        <v>432.5</v>
      </c>
      <c r="H50" s="26">
        <f>IF(G50="","",G50*Adjustment!$H$48+Adjustment!$H$48*Adjustment!$I$12)</f>
        <v>0</v>
      </c>
      <c r="I50" s="27">
        <v>432.75</v>
      </c>
      <c r="J50" s="26">
        <f>IF(I50="","",I50*Adjustment!$H$48+Adjustment!$H$48*Adjustment!$I$12)</f>
        <v>0</v>
      </c>
      <c r="K50" s="27">
        <v>439.75</v>
      </c>
      <c r="L50" s="26">
        <f>IF(K50="","",K50*Adjustment!$H$48+Adjustment!$H$48*Adjustment!$I$12)</f>
        <v>0</v>
      </c>
      <c r="M50" s="27">
        <v>447</v>
      </c>
      <c r="N50" s="26">
        <f>IF(M50="","",M50*Adjustment!$H$48+Adjustment!$H$48*Adjustment!$I$12)</f>
        <v>0</v>
      </c>
      <c r="O50" s="27">
        <v>432.75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358.75</v>
      </c>
      <c r="F51" s="26">
        <f>IF(E51="","",E51*Adjustment!$H$49+Adjustment!$H$49*Adjustment!$I$12)</f>
        <v>0</v>
      </c>
      <c r="G51" s="27">
        <v>357.5</v>
      </c>
      <c r="H51" s="26">
        <f>IF(G51="","",G51*Adjustment!$H$49+Adjustment!$H$49*Adjustment!$I$12)</f>
        <v>0</v>
      </c>
      <c r="I51" s="27">
        <v>357.75</v>
      </c>
      <c r="J51" s="26">
        <f>IF(I51="","",I51*Adjustment!$H$49+Adjustment!$H$49*Adjustment!$I$12)</f>
        <v>0</v>
      </c>
      <c r="K51" s="27">
        <v>364.75</v>
      </c>
      <c r="L51" s="26">
        <f>IF(K51="","",K51*Adjustment!$H$49+Adjustment!$H$49*Adjustment!$I$12)</f>
        <v>0</v>
      </c>
      <c r="M51" s="27">
        <v>372</v>
      </c>
      <c r="N51" s="26">
        <f>IF(M51="","",M51*Adjustment!$H$49+Adjustment!$H$49*Adjustment!$I$12)</f>
        <v>0</v>
      </c>
      <c r="O51" s="27">
        <v>357.75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283.75</v>
      </c>
      <c r="F52" s="26">
        <f>IF(E52="","",E52*Adjustment!$H$50+Adjustment!$H$50*Adjustment!$I$12)</f>
        <v>0</v>
      </c>
      <c r="G52" s="27">
        <v>282.5</v>
      </c>
      <c r="H52" s="26">
        <f>IF(G52="","",G52*Adjustment!$H$50+Adjustment!$H$50*Adjustment!$I$12)</f>
        <v>0</v>
      </c>
      <c r="I52" s="27">
        <v>282.75</v>
      </c>
      <c r="J52" s="26">
        <f>IF(I52="","",I52*Adjustment!$H$50+Adjustment!$H$50*Adjustment!$I$12)</f>
        <v>0</v>
      </c>
      <c r="K52" s="27">
        <v>289.75</v>
      </c>
      <c r="L52" s="26">
        <f>IF(K52="","",K52*Adjustment!$H$50+Adjustment!$H$50*Adjustment!$I$12)</f>
        <v>0</v>
      </c>
      <c r="M52" s="27">
        <v>297</v>
      </c>
      <c r="N52" s="26">
        <f>IF(M52="","",M52*Adjustment!$H$50+Adjustment!$H$50*Adjustment!$I$12)</f>
        <v>0</v>
      </c>
      <c r="O52" s="27">
        <v>282.75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208.75</v>
      </c>
      <c r="F53" s="26">
        <f>IF(E53="","",E53*Adjustment!$H$51+Adjustment!$H$51*Adjustment!$I$12)</f>
        <v>0</v>
      </c>
      <c r="G53" s="27">
        <v>207.5</v>
      </c>
      <c r="H53" s="26">
        <f>IF(G53="","",G53*Adjustment!$H$51+Adjustment!$H$51*Adjustment!$I$12)</f>
        <v>0</v>
      </c>
      <c r="I53" s="27">
        <v>207.75</v>
      </c>
      <c r="J53" s="26">
        <f>IF(I53="","",I53*Adjustment!$H$51+Adjustment!$H$51*Adjustment!$I$12)</f>
        <v>0</v>
      </c>
      <c r="K53" s="27">
        <v>214.75</v>
      </c>
      <c r="L53" s="26">
        <f>IF(K53="","",K53*Adjustment!$H$51+Adjustment!$H$51*Adjustment!$I$12)</f>
        <v>0</v>
      </c>
      <c r="M53" s="27">
        <v>222</v>
      </c>
      <c r="N53" s="26">
        <f>IF(M53="","",M53*Adjustment!$H$51+Adjustment!$H$51*Adjustment!$I$12)</f>
        <v>0</v>
      </c>
      <c r="O53" s="27">
        <v>207.75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388.75</v>
      </c>
      <c r="F54" s="26">
        <f>IF(E54="","",E54*Adjustment!$H$52+Adjustment!$H$52*Adjustment!$I$12)</f>
        <v>0</v>
      </c>
      <c r="G54" s="27">
        <v>388.75</v>
      </c>
      <c r="H54" s="26">
        <f>IF(G54="","",G54*Adjustment!$H$52+Adjustment!$H$52*Adjustment!$I$12)</f>
        <v>0</v>
      </c>
      <c r="I54" s="27">
        <v>388.75</v>
      </c>
      <c r="J54" s="26">
        <f>IF(I54="","",I54*Adjustment!$H$52+Adjustment!$H$52*Adjustment!$I$12)</f>
        <v>0</v>
      </c>
      <c r="K54" s="27">
        <v>397.75</v>
      </c>
      <c r="L54" s="26">
        <f>IF(K54="","",K54*Adjustment!$H$52+Adjustment!$H$52*Adjustment!$I$12)</f>
        <v>0</v>
      </c>
      <c r="M54" s="27">
        <v>405</v>
      </c>
      <c r="N54" s="26">
        <f>IF(M54="","",M54*Adjustment!$H$52+Adjustment!$H$52*Adjustment!$I$12)</f>
        <v>0</v>
      </c>
      <c r="O54" s="27">
        <v>388.75</v>
      </c>
      <c r="P54" s="26">
        <f>IF(O54="","",O54*Adjustment!$H$52+Adjustment!$H$52*Adjustment!$I$12)</f>
        <v>0</v>
      </c>
      <c r="Q54" s="27">
        <v>277.5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382.25</v>
      </c>
      <c r="AH54" s="26">
        <f>IF(AG54="","",AG54*Adjustment!$H$52+Adjustment!$H$52*Adjustment!$I$12)</f>
        <v>0</v>
      </c>
    </row>
    <row r="55" spans="1:34" ht="14.1" customHeight="1" x14ac:dyDescent="0.2">
      <c r="A55" s="9">
        <v>46</v>
      </c>
      <c r="B55" s="112"/>
      <c r="C55" s="134"/>
      <c r="D55" s="9" t="s">
        <v>2</v>
      </c>
      <c r="E55" s="27">
        <v>313.75</v>
      </c>
      <c r="F55" s="26">
        <f>IF(E55="","",E55*Adjustment!$H$53+Adjustment!$H$53*Adjustment!$I$12)</f>
        <v>0</v>
      </c>
      <c r="G55" s="27">
        <v>313.75</v>
      </c>
      <c r="H55" s="26">
        <f>IF(G55="","",G55*Adjustment!$H$53+Adjustment!$H$53*Adjustment!$I$12)</f>
        <v>0</v>
      </c>
      <c r="I55" s="27">
        <v>313.75</v>
      </c>
      <c r="J55" s="26">
        <f>IF(I55="","",I55*Adjustment!$H$53+Adjustment!$H$53*Adjustment!$I$12)</f>
        <v>0</v>
      </c>
      <c r="K55" s="27">
        <v>322.75</v>
      </c>
      <c r="L55" s="26">
        <f>IF(K55="","",K55*Adjustment!$H$53+Adjustment!$H$53*Adjustment!$I$12)</f>
        <v>0</v>
      </c>
      <c r="M55" s="27">
        <v>330</v>
      </c>
      <c r="N55" s="26">
        <f>IF(M55="","",M55*Adjustment!$H$53+Adjustment!$H$53*Adjustment!$I$12)</f>
        <v>0</v>
      </c>
      <c r="O55" s="27">
        <v>313.75</v>
      </c>
      <c r="P55" s="26">
        <f>IF(O55="","",O55*Adjustment!$H$53+Adjustment!$H$53*Adjustment!$I$12)</f>
        <v>0</v>
      </c>
      <c r="Q55" s="27">
        <v>229.5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307.25</v>
      </c>
      <c r="AH55" s="26">
        <f>IF(AG55="","",AG55*Adjustment!$H$53+Adjustment!$H$53*Adjustment!$I$12)</f>
        <v>0</v>
      </c>
    </row>
    <row r="56" spans="1:34" ht="14.1" customHeight="1" x14ac:dyDescent="0.2">
      <c r="A56" s="9">
        <v>47</v>
      </c>
      <c r="B56" s="112"/>
      <c r="C56" s="134"/>
      <c r="D56" s="9" t="s">
        <v>3</v>
      </c>
      <c r="E56" s="27">
        <v>238.75</v>
      </c>
      <c r="F56" s="26">
        <f>IF(E56="","",E56*Adjustment!$H$54+Adjustment!$H$54*Adjustment!$I$12)</f>
        <v>0</v>
      </c>
      <c r="G56" s="27">
        <v>238.75</v>
      </c>
      <c r="H56" s="26">
        <f>IF(G56="","",G56*Adjustment!$H$54+Adjustment!$H$54*Adjustment!$I$12)</f>
        <v>0</v>
      </c>
      <c r="I56" s="27">
        <v>238.75</v>
      </c>
      <c r="J56" s="26">
        <f>IF(I56="","",I56*Adjustment!$H$54+Adjustment!$H$54*Adjustment!$I$12)</f>
        <v>0</v>
      </c>
      <c r="K56" s="27">
        <v>247.75</v>
      </c>
      <c r="L56" s="26">
        <f>IF(K56="","",K56*Adjustment!$H$54+Adjustment!$H$54*Adjustment!$I$12)</f>
        <v>0</v>
      </c>
      <c r="M56" s="27">
        <v>255</v>
      </c>
      <c r="N56" s="26">
        <f>IF(M56="","",M56*Adjustment!$H$54+Adjustment!$H$54*Adjustment!$I$12)</f>
        <v>0</v>
      </c>
      <c r="O56" s="27">
        <v>238.75</v>
      </c>
      <c r="P56" s="26">
        <f>IF(O56="","",O56*Adjustment!$H$54+Adjustment!$H$54*Adjustment!$I$12)</f>
        <v>0</v>
      </c>
      <c r="Q56" s="27">
        <v>194.5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</row>
    <row r="57" spans="1:34" ht="14.1" customHeight="1" x14ac:dyDescent="0.2">
      <c r="A57" s="9">
        <v>48</v>
      </c>
      <c r="B57" s="112"/>
      <c r="C57" s="134"/>
      <c r="D57" s="9" t="s">
        <v>4</v>
      </c>
      <c r="E57" s="27">
        <v>163.75</v>
      </c>
      <c r="F57" s="26">
        <f>IF(E57="","",E57*Adjustment!$H$55+Adjustment!$H$55*Adjustment!$I$12)</f>
        <v>0</v>
      </c>
      <c r="G57" s="27">
        <v>163.75</v>
      </c>
      <c r="H57" s="26">
        <f>IF(G57="","",G57*Adjustment!$H$55+Adjustment!$H$55*Adjustment!$I$12)</f>
        <v>0</v>
      </c>
      <c r="I57" s="27">
        <v>163.75</v>
      </c>
      <c r="J57" s="26">
        <f>IF(I57="","",I57*Adjustment!$H$55+Adjustment!$H$55*Adjustment!$I$12)</f>
        <v>0</v>
      </c>
      <c r="K57" s="27">
        <v>172.75</v>
      </c>
      <c r="L57" s="26">
        <f>IF(K57="","",K57*Adjustment!$H$55+Adjustment!$H$55*Adjustment!$I$12)</f>
        <v>0</v>
      </c>
      <c r="M57" s="27">
        <v>180</v>
      </c>
      <c r="N57" s="26">
        <f>IF(M57="","",M57*Adjustment!$H$55+Adjustment!$H$55*Adjustment!$I$12)</f>
        <v>0</v>
      </c>
      <c r="O57" s="27">
        <v>163.75</v>
      </c>
      <c r="P57" s="26">
        <f>IF(O57="","",O57*Adjustment!$H$55+Adjustment!$H$55*Adjustment!$I$12)</f>
        <v>0</v>
      </c>
      <c r="Q57" s="27">
        <v>176.5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162.75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162</v>
      </c>
      <c r="AF57" s="26">
        <f>IF(AE57="","",AE57*Adjustment!$H$55+Adjustment!$H$55*Adjustment!$I$12)</f>
        <v>0</v>
      </c>
      <c r="AG57" s="27">
        <v>182.25</v>
      </c>
      <c r="AH57" s="26">
        <f>IF(AG57="","",AG57*Adjustment!$H$55+Adjustment!$H$55*Adjustment!$I$12)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13.1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13.75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Q3:R3"/>
    <mergeCell ref="Q4:R4"/>
    <mergeCell ref="Q5:R5"/>
    <mergeCell ref="Q6:R6"/>
    <mergeCell ref="S3:T3"/>
    <mergeCell ref="S4:T4"/>
    <mergeCell ref="S5:T5"/>
    <mergeCell ref="S6:T6"/>
    <mergeCell ref="U3:V3"/>
    <mergeCell ref="U4:V4"/>
    <mergeCell ref="W3:X3"/>
    <mergeCell ref="W4:X4"/>
    <mergeCell ref="Y3:Z3"/>
    <mergeCell ref="Y4:Z4"/>
    <mergeCell ref="AA3:AB3"/>
    <mergeCell ref="AA4:AB4"/>
    <mergeCell ref="AC3:AD3"/>
    <mergeCell ref="AC4:AD4"/>
    <mergeCell ref="AE3:AF3"/>
    <mergeCell ref="AE4:AF4"/>
    <mergeCell ref="U5:V5"/>
    <mergeCell ref="W5:X5"/>
    <mergeCell ref="Y5:Z5"/>
    <mergeCell ref="AA5:AB5"/>
    <mergeCell ref="AC5:AD5"/>
    <mergeCell ref="U6:V6"/>
    <mergeCell ref="W6:X6"/>
    <mergeCell ref="Y6:Z6"/>
    <mergeCell ref="AA6:AB6"/>
    <mergeCell ref="AC6:AD6"/>
    <mergeCell ref="AE5:AF5"/>
    <mergeCell ref="AE6:AF6"/>
    <mergeCell ref="AG3:AH3"/>
    <mergeCell ref="AG4:AH4"/>
    <mergeCell ref="AG5:AH5"/>
    <mergeCell ref="AG6:AH6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</row>
    <row r="4" spans="1:21" x14ac:dyDescent="0.2">
      <c r="B4" s="16" t="s">
        <v>47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</row>
    <row r="5" spans="1:21" ht="69" customHeight="1" x14ac:dyDescent="0.2">
      <c r="B5" s="18" t="s">
        <v>219</v>
      </c>
      <c r="D5" s="8" t="s">
        <v>7</v>
      </c>
      <c r="E5" s="106" t="s">
        <v>152</v>
      </c>
      <c r="F5" s="107"/>
      <c r="G5" s="108" t="s">
        <v>60</v>
      </c>
      <c r="H5" s="109"/>
      <c r="I5" s="108" t="s">
        <v>60</v>
      </c>
      <c r="J5" s="109"/>
      <c r="K5" s="108" t="s">
        <v>60</v>
      </c>
      <c r="L5" s="109"/>
      <c r="M5" s="106" t="s">
        <v>80</v>
      </c>
      <c r="N5" s="107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2" t="s">
        <v>153</v>
      </c>
      <c r="F6" s="133"/>
      <c r="G6" s="132" t="s">
        <v>61</v>
      </c>
      <c r="H6" s="133"/>
      <c r="I6" s="132" t="s">
        <v>61</v>
      </c>
      <c r="J6" s="133"/>
      <c r="K6" s="132" t="s">
        <v>61</v>
      </c>
      <c r="L6" s="133"/>
      <c r="M6" s="132" t="s">
        <v>81</v>
      </c>
      <c r="N6" s="133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116</v>
      </c>
      <c r="F8" s="101"/>
      <c r="G8" s="100" t="s">
        <v>117</v>
      </c>
      <c r="H8" s="101"/>
      <c r="I8" s="100" t="s">
        <v>118</v>
      </c>
      <c r="J8" s="101"/>
      <c r="K8" s="100" t="s">
        <v>119</v>
      </c>
      <c r="L8" s="101"/>
      <c r="M8" s="100" t="s">
        <v>221</v>
      </c>
      <c r="N8" s="101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427.75</v>
      </c>
      <c r="F10" s="26">
        <f>IF(E10="","",E10*Adjustment!$H$8+Adjustment!$H$8*Adjustment!$I$12)</f>
        <v>0</v>
      </c>
      <c r="G10" s="27">
        <v>435</v>
      </c>
      <c r="H10" s="26">
        <f>IF(G10="","",G10*Adjustment!$H$8+Adjustment!$H$8*Adjustment!$I$12)</f>
        <v>0</v>
      </c>
      <c r="I10" s="27">
        <v>435</v>
      </c>
      <c r="J10" s="26">
        <f>IF(I10="","",I10*Adjustment!$H$8+Adjustment!$H$8*Adjustment!$I$12)</f>
        <v>0</v>
      </c>
      <c r="K10" s="27">
        <v>435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2"/>
      <c r="C11" s="112"/>
      <c r="D11" s="9" t="s">
        <v>2</v>
      </c>
      <c r="E11" s="27">
        <v>352.75</v>
      </c>
      <c r="F11" s="26">
        <f>IF(E11="","",E11*Adjustment!$H$9+Adjustment!$H$9*Adjustment!$I$12)</f>
        <v>0</v>
      </c>
      <c r="G11" s="27">
        <v>360</v>
      </c>
      <c r="H11" s="26">
        <f>IF(G11="","",G11*Adjustment!$H$9+Adjustment!$H$9*Adjustment!$I$12)</f>
        <v>0</v>
      </c>
      <c r="I11" s="27">
        <v>360</v>
      </c>
      <c r="J11" s="26">
        <f>IF(I11="","",I11*Adjustment!$H$9+Adjustment!$H$9*Adjustment!$I$12)</f>
        <v>0</v>
      </c>
      <c r="K11" s="27">
        <v>360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2"/>
      <c r="C12" s="112"/>
      <c r="D12" s="9" t="s">
        <v>3</v>
      </c>
      <c r="E12" s="27">
        <v>277.75</v>
      </c>
      <c r="F12" s="26">
        <f>IF(E12="","",E12*Adjustment!$H$10+Adjustment!$H$10*Adjustment!$I$12)</f>
        <v>0</v>
      </c>
      <c r="G12" s="27">
        <v>285</v>
      </c>
      <c r="H12" s="26">
        <f>IF(G12="","",G12*Adjustment!$H$10+Adjustment!$H$10*Adjustment!$I$12)</f>
        <v>0</v>
      </c>
      <c r="I12" s="27">
        <v>285</v>
      </c>
      <c r="J12" s="26">
        <f>IF(I12="","",I12*Adjustment!$H$10+Adjustment!$H$10*Adjustment!$I$12)</f>
        <v>0</v>
      </c>
      <c r="K12" s="27">
        <v>285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2"/>
      <c r="C13" s="112"/>
      <c r="D13" s="9" t="s">
        <v>4</v>
      </c>
      <c r="E13" s="27">
        <v>202.75</v>
      </c>
      <c r="F13" s="26">
        <f>IF(E13="","",E13*Adjustment!$H$11+Adjustment!$H$11*Adjustment!$I$12)</f>
        <v>0</v>
      </c>
      <c r="G13" s="27">
        <v>210</v>
      </c>
      <c r="H13" s="26">
        <f>IF(G13="","",G13*Adjustment!$H$11+Adjustment!$H$11*Adjustment!$I$12)</f>
        <v>0</v>
      </c>
      <c r="I13" s="27">
        <v>210</v>
      </c>
      <c r="J13" s="26">
        <f>IF(I13="","",I13*Adjustment!$H$11+Adjustment!$H$11*Adjustment!$I$12)</f>
        <v>0</v>
      </c>
      <c r="K13" s="27">
        <v>210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406.75</v>
      </c>
      <c r="F14" s="26">
        <f>IF(E14="","",E14*Adjustment!$H$12+Adjustment!$H$12*Adjustment!$I$12)</f>
        <v>0</v>
      </c>
      <c r="G14" s="27">
        <v>414</v>
      </c>
      <c r="H14" s="26">
        <f>IF(G14="","",G14*Adjustment!$H$12+Adjustment!$H$12*Adjustment!$I$12)</f>
        <v>0</v>
      </c>
      <c r="I14" s="27">
        <v>414</v>
      </c>
      <c r="J14" s="26">
        <f>IF(I14="","",I14*Adjustment!$H$12+Adjustment!$H$12*Adjustment!$I$12)</f>
        <v>0</v>
      </c>
      <c r="K14" s="27">
        <v>414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2"/>
      <c r="C15" s="112"/>
      <c r="D15" s="9" t="s">
        <v>2</v>
      </c>
      <c r="E15" s="27">
        <v>331.75</v>
      </c>
      <c r="F15" s="26">
        <f>IF(E15="","",E15*Adjustment!$H$13+Adjustment!$H$13*Adjustment!$I$12)</f>
        <v>0</v>
      </c>
      <c r="G15" s="27">
        <v>339</v>
      </c>
      <c r="H15" s="26">
        <f>IF(G15="","",G15*Adjustment!$H$13+Adjustment!$H$13*Adjustment!$I$12)</f>
        <v>0</v>
      </c>
      <c r="I15" s="27">
        <v>339</v>
      </c>
      <c r="J15" s="26">
        <f>IF(I15="","",I15*Adjustment!$H$13+Adjustment!$H$13*Adjustment!$I$12)</f>
        <v>0</v>
      </c>
      <c r="K15" s="27">
        <v>339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2"/>
      <c r="C16" s="112"/>
      <c r="D16" s="9" t="s">
        <v>3</v>
      </c>
      <c r="E16" s="27">
        <v>256.75</v>
      </c>
      <c r="F16" s="26">
        <f>IF(E16="","",E16*Adjustment!$H$14+Adjustment!$H$14*Adjustment!$I$12)</f>
        <v>0</v>
      </c>
      <c r="G16" s="27">
        <v>264</v>
      </c>
      <c r="H16" s="26">
        <f>IF(G16="","",G16*Adjustment!$H$14+Adjustment!$H$14*Adjustment!$I$12)</f>
        <v>0</v>
      </c>
      <c r="I16" s="27">
        <v>264</v>
      </c>
      <c r="J16" s="26">
        <f>IF(I16="","",I16*Adjustment!$H$14+Adjustment!$H$14*Adjustment!$I$12)</f>
        <v>0</v>
      </c>
      <c r="K16" s="27">
        <v>264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2"/>
      <c r="C17" s="112"/>
      <c r="D17" s="9" t="s">
        <v>4</v>
      </c>
      <c r="E17" s="27">
        <v>181.75</v>
      </c>
      <c r="F17" s="26">
        <f>IF(E17="","",E17*Adjustment!$H$15+Adjustment!$H$15*Adjustment!$I$12)</f>
        <v>0</v>
      </c>
      <c r="G17" s="27">
        <v>189</v>
      </c>
      <c r="H17" s="26">
        <f>IF(G17="","",G17*Adjustment!$H$15+Adjustment!$H$15*Adjustment!$I$12)</f>
        <v>0</v>
      </c>
      <c r="I17" s="27">
        <v>189</v>
      </c>
      <c r="J17" s="26">
        <f>IF(I17="","",I17*Adjustment!$H$15+Adjustment!$H$15*Adjustment!$I$12)</f>
        <v>0</v>
      </c>
      <c r="K17" s="27">
        <v>189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460.25</v>
      </c>
      <c r="F26" s="26">
        <f>IF(E26="","",E26*Adjustment!$H$24+Adjustment!$H$24*Adjustment!$I$12)</f>
        <v>0</v>
      </c>
      <c r="G26" s="28">
        <v>467.5</v>
      </c>
      <c r="H26" s="26">
        <f>IF(G26="","",G26*Adjustment!$H$24+Adjustment!$H$24*Adjustment!$I$12)</f>
        <v>0</v>
      </c>
      <c r="I26" s="28">
        <v>467.5</v>
      </c>
      <c r="J26" s="26">
        <f>IF(I26="","",I26*Adjustment!$H$24+Adjustment!$H$24*Adjustment!$I$12)</f>
        <v>0</v>
      </c>
      <c r="K26" s="28">
        <v>467.5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2"/>
      <c r="C27" s="112"/>
      <c r="D27" s="9" t="s">
        <v>2</v>
      </c>
      <c r="E27" s="28">
        <v>385.25</v>
      </c>
      <c r="F27" s="26">
        <f>IF(E27="","",E27*Adjustment!$H$25+Adjustment!$H$25*Adjustment!$I$12)</f>
        <v>0</v>
      </c>
      <c r="G27" s="28">
        <v>392.5</v>
      </c>
      <c r="H27" s="26">
        <f>IF(G27="","",G27*Adjustment!$H$25+Adjustment!$H$25*Adjustment!$I$12)</f>
        <v>0</v>
      </c>
      <c r="I27" s="28">
        <v>392.5</v>
      </c>
      <c r="J27" s="26">
        <f>IF(I27="","",I27*Adjustment!$H$25+Adjustment!$H$25*Adjustment!$I$12)</f>
        <v>0</v>
      </c>
      <c r="K27" s="28">
        <v>392.5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2"/>
      <c r="C28" s="112"/>
      <c r="D28" s="9" t="s">
        <v>3</v>
      </c>
      <c r="E28" s="28">
        <v>310.25</v>
      </c>
      <c r="F28" s="26">
        <f>IF(E28="","",E28*Adjustment!$H$26+Adjustment!$H$26*Adjustment!$I$12)</f>
        <v>0</v>
      </c>
      <c r="G28" s="28">
        <v>317.5</v>
      </c>
      <c r="H28" s="26">
        <f>IF(G28="","",G28*Adjustment!$H$26+Adjustment!$H$26*Adjustment!$I$12)</f>
        <v>0</v>
      </c>
      <c r="I28" s="28">
        <v>317.5</v>
      </c>
      <c r="J28" s="26">
        <f>IF(I28="","",I28*Adjustment!$H$26+Adjustment!$H$26*Adjustment!$I$12)</f>
        <v>0</v>
      </c>
      <c r="K28" s="28">
        <v>317.5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2"/>
      <c r="C29" s="112"/>
      <c r="D29" s="9" t="s">
        <v>4</v>
      </c>
      <c r="E29" s="28">
        <v>235.25</v>
      </c>
      <c r="F29" s="26">
        <f>IF(E29="","",E29*Adjustment!$H$27+Adjustment!$H$27*Adjustment!$I$12)</f>
        <v>0</v>
      </c>
      <c r="G29" s="28">
        <v>242.5</v>
      </c>
      <c r="H29" s="26">
        <f>IF(G29="","",G29*Adjustment!$H$27+Adjustment!$H$27*Adjustment!$I$12)</f>
        <v>0</v>
      </c>
      <c r="I29" s="28">
        <v>242.5</v>
      </c>
      <c r="J29" s="26">
        <f>IF(I29="","",I29*Adjustment!$H$27+Adjustment!$H$27*Adjustment!$I$12)</f>
        <v>0</v>
      </c>
      <c r="K29" s="28">
        <v>242.5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547.75</v>
      </c>
      <c r="F30" s="26">
        <f>IF(E30="","",E30*Adjustment!$H$28+Adjustment!$H$28*Adjustment!$I$12)</f>
        <v>0</v>
      </c>
      <c r="G30" s="27">
        <v>555</v>
      </c>
      <c r="H30" s="26">
        <f>IF(G30="","",G30*Adjustment!$H$28+Adjustment!$H$28*Adjustment!$I$12)</f>
        <v>0</v>
      </c>
      <c r="I30" s="27">
        <v>555</v>
      </c>
      <c r="J30" s="26">
        <f>IF(I30="","",I30*Adjustment!$H$28+Adjustment!$H$28*Adjustment!$I$12)</f>
        <v>0</v>
      </c>
      <c r="K30" s="27">
        <v>555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2"/>
      <c r="C31" s="112"/>
      <c r="D31" s="9" t="s">
        <v>2</v>
      </c>
      <c r="E31" s="27">
        <v>472.75</v>
      </c>
      <c r="F31" s="26">
        <f>IF(E31="","",E31*Adjustment!$H$29+Adjustment!$H$29*Adjustment!$I$12)</f>
        <v>0</v>
      </c>
      <c r="G31" s="27">
        <v>480</v>
      </c>
      <c r="H31" s="26">
        <f>IF(G31="","",G31*Adjustment!$H$29+Adjustment!$H$29*Adjustment!$I$12)</f>
        <v>0</v>
      </c>
      <c r="I31" s="27">
        <v>480</v>
      </c>
      <c r="J31" s="26">
        <f>IF(I31="","",I31*Adjustment!$H$29+Adjustment!$H$29*Adjustment!$I$12)</f>
        <v>0</v>
      </c>
      <c r="K31" s="27">
        <v>480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2"/>
      <c r="C32" s="112"/>
      <c r="D32" s="9" t="s">
        <v>3</v>
      </c>
      <c r="E32" s="27">
        <v>397.75</v>
      </c>
      <c r="F32" s="26">
        <f>IF(E32="","",E32*Adjustment!$H$30+Adjustment!$H$30*Adjustment!$I$12)</f>
        <v>0</v>
      </c>
      <c r="G32" s="27">
        <v>405</v>
      </c>
      <c r="H32" s="26">
        <f>IF(G32="","",G32*Adjustment!$H$30+Adjustment!$H$30*Adjustment!$I$12)</f>
        <v>0</v>
      </c>
      <c r="I32" s="27">
        <v>405</v>
      </c>
      <c r="J32" s="26">
        <f>IF(I32="","",I32*Adjustment!$H$30+Adjustment!$H$30*Adjustment!$I$12)</f>
        <v>0</v>
      </c>
      <c r="K32" s="27">
        <v>405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2"/>
      <c r="C33" s="112"/>
      <c r="D33" s="9" t="s">
        <v>4</v>
      </c>
      <c r="E33" s="27">
        <v>322.75</v>
      </c>
      <c r="F33" s="26">
        <f>IF(E33="","",E33*Adjustment!$H$31+Adjustment!$H$31*Adjustment!$I$12)</f>
        <v>0</v>
      </c>
      <c r="G33" s="27">
        <v>330</v>
      </c>
      <c r="H33" s="26">
        <f>IF(G33="","",G33*Adjustment!$H$31+Adjustment!$H$31*Adjustment!$I$12)</f>
        <v>0</v>
      </c>
      <c r="I33" s="27">
        <v>330</v>
      </c>
      <c r="J33" s="26">
        <f>IF(I33="","",I33*Adjustment!$H$31+Adjustment!$H$31*Adjustment!$I$12)</f>
        <v>0</v>
      </c>
      <c r="K33" s="27">
        <v>330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418.75</v>
      </c>
      <c r="F34" s="26">
        <f>IF(E34="","",E34*Adjustment!$H$32+Adjustment!$H$32*Adjustment!$I$12)</f>
        <v>0</v>
      </c>
      <c r="G34" s="27">
        <v>426</v>
      </c>
      <c r="H34" s="26">
        <f>IF(G34="","",G34*Adjustment!$H$32+Adjustment!$H$32*Adjustment!$I$12)</f>
        <v>0</v>
      </c>
      <c r="I34" s="27">
        <v>426</v>
      </c>
      <c r="J34" s="26">
        <f>IF(I34="","",I34*Adjustment!$H$32+Adjustment!$H$32*Adjustment!$I$12)</f>
        <v>0</v>
      </c>
      <c r="K34" s="27">
        <v>426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2"/>
      <c r="C35" s="112"/>
      <c r="D35" s="9" t="s">
        <v>2</v>
      </c>
      <c r="E35" s="27">
        <v>343.75</v>
      </c>
      <c r="F35" s="26">
        <f>IF(E35="","",E35*Adjustment!$H$33+Adjustment!$H$33*Adjustment!$I$12)</f>
        <v>0</v>
      </c>
      <c r="G35" s="27">
        <v>351</v>
      </c>
      <c r="H35" s="26">
        <f>IF(G35="","",G35*Adjustment!$H$33+Adjustment!$H$33*Adjustment!$I$12)</f>
        <v>0</v>
      </c>
      <c r="I35" s="27">
        <v>351</v>
      </c>
      <c r="J35" s="26">
        <f>IF(I35="","",I35*Adjustment!$H$33+Adjustment!$H$33*Adjustment!$I$12)</f>
        <v>0</v>
      </c>
      <c r="K35" s="27">
        <v>351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2"/>
      <c r="C36" s="112"/>
      <c r="D36" s="9" t="s">
        <v>3</v>
      </c>
      <c r="E36" s="27">
        <v>268.75</v>
      </c>
      <c r="F36" s="26">
        <f>IF(E36="","",E36*Adjustment!$H$34+Adjustment!$H$34*Adjustment!$I$12)</f>
        <v>0</v>
      </c>
      <c r="G36" s="27">
        <v>276</v>
      </c>
      <c r="H36" s="26">
        <f>IF(G36="","",G36*Adjustment!$H$34+Adjustment!$H$34*Adjustment!$I$12)</f>
        <v>0</v>
      </c>
      <c r="I36" s="27">
        <v>276</v>
      </c>
      <c r="J36" s="26">
        <f>IF(I36="","",I36*Adjustment!$H$34+Adjustment!$H$34*Adjustment!$I$12)</f>
        <v>0</v>
      </c>
      <c r="K36" s="27">
        <v>276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2"/>
      <c r="C37" s="112"/>
      <c r="D37" s="9" t="s">
        <v>4</v>
      </c>
      <c r="E37" s="27">
        <v>193.75</v>
      </c>
      <c r="F37" s="26">
        <f>IF(E37="","",E37*Adjustment!$H$35+Adjustment!$H$35*Adjustment!$I$12)</f>
        <v>0</v>
      </c>
      <c r="G37" s="27">
        <v>201</v>
      </c>
      <c r="H37" s="26">
        <f>IF(G37="","",G37*Adjustment!$H$35+Adjustment!$H$35*Adjustment!$I$12)</f>
        <v>0</v>
      </c>
      <c r="I37" s="27">
        <v>201</v>
      </c>
      <c r="J37" s="26">
        <f>IF(I37="","",I37*Adjustment!$H$35+Adjustment!$H$35*Adjustment!$I$12)</f>
        <v>0</v>
      </c>
      <c r="K37" s="27">
        <v>201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516.75</v>
      </c>
      <c r="F38" s="26">
        <f>IF(E38="","",E38*Adjustment!$H$36+Adjustment!$H$36*Adjustment!$I$12)</f>
        <v>0</v>
      </c>
      <c r="G38" s="27">
        <v>524</v>
      </c>
      <c r="H38" s="26">
        <f>IF(G38="","",G38*Adjustment!$H$36+Adjustment!$H$36*Adjustment!$I$12)</f>
        <v>0</v>
      </c>
      <c r="I38" s="27">
        <v>524</v>
      </c>
      <c r="J38" s="26">
        <f>IF(I38="","",I38*Adjustment!$H$36+Adjustment!$H$36*Adjustment!$I$12)</f>
        <v>0</v>
      </c>
      <c r="K38" s="27">
        <v>524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3"/>
      <c r="C39" s="113"/>
      <c r="D39" s="9" t="s">
        <v>2</v>
      </c>
      <c r="E39" s="27">
        <v>441.75</v>
      </c>
      <c r="F39" s="26">
        <f>IF(E39="","",E39*Adjustment!$H$37+Adjustment!$H$37*Adjustment!$I$12)</f>
        <v>0</v>
      </c>
      <c r="G39" s="27">
        <v>449</v>
      </c>
      <c r="H39" s="26">
        <f>IF(G39="","",G39*Adjustment!$H$37+Adjustment!$H$37*Adjustment!$I$12)</f>
        <v>0</v>
      </c>
      <c r="I39" s="27">
        <v>449</v>
      </c>
      <c r="J39" s="26">
        <f>IF(I39="","",I39*Adjustment!$H$37+Adjustment!$H$37*Adjustment!$I$12)</f>
        <v>0</v>
      </c>
      <c r="K39" s="27">
        <v>449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3"/>
      <c r="C40" s="113"/>
      <c r="D40" s="9" t="s">
        <v>3</v>
      </c>
      <c r="E40" s="27">
        <v>366.75</v>
      </c>
      <c r="F40" s="26">
        <f>IF(E40="","",E40*Adjustment!$H$38+Adjustment!$H$38*Adjustment!$I$12)</f>
        <v>0</v>
      </c>
      <c r="G40" s="27">
        <v>374</v>
      </c>
      <c r="H40" s="26">
        <f>IF(G40="","",G40*Adjustment!$H$38+Adjustment!$H$38*Adjustment!$I$12)</f>
        <v>0</v>
      </c>
      <c r="I40" s="27">
        <v>374</v>
      </c>
      <c r="J40" s="26">
        <f>IF(I40="","",I40*Adjustment!$H$38+Adjustment!$H$38*Adjustment!$I$12)</f>
        <v>0</v>
      </c>
      <c r="K40" s="27">
        <v>374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13"/>
      <c r="C41" s="113"/>
      <c r="D41" s="9" t="s">
        <v>4</v>
      </c>
      <c r="E41" s="27">
        <v>291.75</v>
      </c>
      <c r="F41" s="26">
        <f>IF(E41="","",E41*Adjustment!$H$39+Adjustment!$H$39*Adjustment!$I$12)</f>
        <v>0</v>
      </c>
      <c r="G41" s="27">
        <v>299</v>
      </c>
      <c r="H41" s="26">
        <f>IF(G41="","",G41*Adjustment!$H$39+Adjustment!$H$39*Adjustment!$I$12)</f>
        <v>0</v>
      </c>
      <c r="I41" s="27">
        <v>299</v>
      </c>
      <c r="J41" s="26">
        <f>IF(I41="","",I41*Adjustment!$H$39+Adjustment!$H$39*Adjustment!$I$12)</f>
        <v>0</v>
      </c>
      <c r="K41" s="27">
        <v>299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396.75</v>
      </c>
      <c r="F46" s="26">
        <f>IF(E46="","",E46*Adjustment!$H$44+Adjustment!$H$44*Adjustment!$I$12)</f>
        <v>0</v>
      </c>
      <c r="G46" s="27">
        <v>404</v>
      </c>
      <c r="H46" s="26">
        <f>IF(G46="","",G46*Adjustment!$H$44+Adjustment!$H$44*Adjustment!$I$12)</f>
        <v>0</v>
      </c>
      <c r="I46" s="27">
        <v>404</v>
      </c>
      <c r="J46" s="26">
        <f>IF(I46="","",I46*Adjustment!$H$44+Adjustment!$H$44*Adjustment!$I$12)</f>
        <v>0</v>
      </c>
      <c r="K46" s="27">
        <v>404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12"/>
      <c r="C47" s="112"/>
      <c r="D47" s="9" t="s">
        <v>2</v>
      </c>
      <c r="E47" s="27">
        <v>321.75</v>
      </c>
      <c r="F47" s="26">
        <f>IF(E47="","",E47*Adjustment!$H$45+Adjustment!$H$45*Adjustment!$I$12)</f>
        <v>0</v>
      </c>
      <c r="G47" s="27">
        <v>329</v>
      </c>
      <c r="H47" s="26">
        <f>IF(G47="","",G47*Adjustment!$H$45+Adjustment!$H$45*Adjustment!$I$12)</f>
        <v>0</v>
      </c>
      <c r="I47" s="27">
        <v>329</v>
      </c>
      <c r="J47" s="26">
        <f>IF(I47="","",I47*Adjustment!$H$45+Adjustment!$H$45*Adjustment!$I$12)</f>
        <v>0</v>
      </c>
      <c r="K47" s="27">
        <v>329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12"/>
      <c r="C48" s="112"/>
      <c r="D48" s="9" t="s">
        <v>3</v>
      </c>
      <c r="E48" s="27">
        <v>246.75</v>
      </c>
      <c r="F48" s="26">
        <f>IF(E48="","",E48*Adjustment!$H$46+Adjustment!$H$46*Adjustment!$I$12)</f>
        <v>0</v>
      </c>
      <c r="G48" s="27">
        <v>254</v>
      </c>
      <c r="H48" s="26">
        <f>IF(G48="","",G48*Adjustment!$H$46+Adjustment!$H$46*Adjustment!$I$12)</f>
        <v>0</v>
      </c>
      <c r="I48" s="27">
        <v>254</v>
      </c>
      <c r="J48" s="26">
        <f>IF(I48="","",I48*Adjustment!$H$46+Adjustment!$H$46*Adjustment!$I$12)</f>
        <v>0</v>
      </c>
      <c r="K48" s="27">
        <v>254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2"/>
      <c r="C49" s="112"/>
      <c r="D49" s="9" t="s">
        <v>4</v>
      </c>
      <c r="E49" s="27">
        <v>171.75</v>
      </c>
      <c r="F49" s="26">
        <f>IF(E49="","",E49*Adjustment!$H$47+Adjustment!$H$47*Adjustment!$I$12)</f>
        <v>0</v>
      </c>
      <c r="G49" s="27">
        <v>179</v>
      </c>
      <c r="H49" s="26">
        <f>IF(G49="","",G49*Adjustment!$H$47+Adjustment!$H$47*Adjustment!$I$12)</f>
        <v>0</v>
      </c>
      <c r="I49" s="27">
        <v>179</v>
      </c>
      <c r="J49" s="26">
        <f>IF(I49="","",I49*Adjustment!$H$47+Adjustment!$H$47*Adjustment!$I$12)</f>
        <v>0</v>
      </c>
      <c r="K49" s="27">
        <v>179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444.75</v>
      </c>
      <c r="F50" s="26">
        <f>IF(E50="","",E50*Adjustment!$H$48+Adjustment!$H$48*Adjustment!$I$12)</f>
        <v>0</v>
      </c>
      <c r="G50" s="27">
        <v>452</v>
      </c>
      <c r="H50" s="26">
        <f>IF(G50="","",G50*Adjustment!$H$48+Adjustment!$H$48*Adjustment!$I$12)</f>
        <v>0</v>
      </c>
      <c r="I50" s="27">
        <v>452</v>
      </c>
      <c r="J50" s="26">
        <f>IF(I50="","",I50*Adjustment!$H$48+Adjustment!$H$48*Adjustment!$I$12)</f>
        <v>0</v>
      </c>
      <c r="K50" s="27">
        <v>452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2"/>
      <c r="C51" s="112"/>
      <c r="D51" s="9" t="s">
        <v>2</v>
      </c>
      <c r="E51" s="27">
        <v>369.75</v>
      </c>
      <c r="F51" s="26">
        <f>IF(E51="","",E51*Adjustment!$H$49+Adjustment!$H$49*Adjustment!$I$12)</f>
        <v>0</v>
      </c>
      <c r="G51" s="27">
        <v>377</v>
      </c>
      <c r="H51" s="26">
        <f>IF(G51="","",G51*Adjustment!$H$49+Adjustment!$H$49*Adjustment!$I$12)</f>
        <v>0</v>
      </c>
      <c r="I51" s="27">
        <v>377</v>
      </c>
      <c r="J51" s="26">
        <f>IF(I51="","",I51*Adjustment!$H$49+Adjustment!$H$49*Adjustment!$I$12)</f>
        <v>0</v>
      </c>
      <c r="K51" s="27">
        <v>377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2"/>
      <c r="C52" s="112"/>
      <c r="D52" s="9" t="s">
        <v>3</v>
      </c>
      <c r="E52" s="27">
        <v>294.75</v>
      </c>
      <c r="F52" s="26">
        <f>IF(E52="","",E52*Adjustment!$H$50+Adjustment!$H$50*Adjustment!$I$12)</f>
        <v>0</v>
      </c>
      <c r="G52" s="27">
        <v>302</v>
      </c>
      <c r="H52" s="26">
        <f>IF(G52="","",G52*Adjustment!$H$50+Adjustment!$H$50*Adjustment!$I$12)</f>
        <v>0</v>
      </c>
      <c r="I52" s="27">
        <v>302</v>
      </c>
      <c r="J52" s="26">
        <f>IF(I52="","",I52*Adjustment!$H$50+Adjustment!$H$50*Adjustment!$I$12)</f>
        <v>0</v>
      </c>
      <c r="K52" s="27">
        <v>302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2"/>
      <c r="C53" s="112"/>
      <c r="D53" s="9" t="s">
        <v>4</v>
      </c>
      <c r="E53" s="27">
        <v>219.75</v>
      </c>
      <c r="F53" s="26">
        <f>IF(E53="","",E53*Adjustment!$H$51+Adjustment!$H$51*Adjustment!$I$12)</f>
        <v>0</v>
      </c>
      <c r="G53" s="27">
        <v>227</v>
      </c>
      <c r="H53" s="26">
        <f>IF(G53="","",G53*Adjustment!$H$51+Adjustment!$H$51*Adjustment!$I$12)</f>
        <v>0</v>
      </c>
      <c r="I53" s="27">
        <v>227</v>
      </c>
      <c r="J53" s="26">
        <f>IF(I53="","",I53*Adjustment!$H$51+Adjustment!$H$51*Adjustment!$I$12)</f>
        <v>0</v>
      </c>
      <c r="K53" s="27">
        <v>227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413.75</v>
      </c>
      <c r="F54" s="26">
        <f>IF(E54="","",E54*Adjustment!$H$52+Adjustment!$H$52*Adjustment!$I$12)</f>
        <v>0</v>
      </c>
      <c r="G54" s="27">
        <v>421</v>
      </c>
      <c r="H54" s="26">
        <f>IF(G54="","",G54*Adjustment!$H$52+Adjustment!$H$52*Adjustment!$I$12)</f>
        <v>0</v>
      </c>
      <c r="I54" s="27">
        <v>421</v>
      </c>
      <c r="J54" s="26">
        <f>IF(I54="","",I54*Adjustment!$H$52+Adjustment!$H$52*Adjustment!$I$12)</f>
        <v>0</v>
      </c>
      <c r="K54" s="27">
        <v>421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2"/>
      <c r="C55" s="134"/>
      <c r="D55" s="9" t="s">
        <v>2</v>
      </c>
      <c r="E55" s="27">
        <v>338.75</v>
      </c>
      <c r="F55" s="26">
        <f>IF(E55="","",E55*Adjustment!$H$53+Adjustment!$H$53*Adjustment!$I$12)</f>
        <v>0</v>
      </c>
      <c r="G55" s="27">
        <v>346</v>
      </c>
      <c r="H55" s="26">
        <f>IF(G55="","",G55*Adjustment!$H$53+Adjustment!$H$53*Adjustment!$I$12)</f>
        <v>0</v>
      </c>
      <c r="I55" s="27">
        <v>346</v>
      </c>
      <c r="J55" s="26">
        <f>IF(I55="","",I55*Adjustment!$H$53+Adjustment!$H$53*Adjustment!$I$12)</f>
        <v>0</v>
      </c>
      <c r="K55" s="27">
        <v>346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2"/>
      <c r="C56" s="134"/>
      <c r="D56" s="9" t="s">
        <v>3</v>
      </c>
      <c r="E56" s="27">
        <v>263.75</v>
      </c>
      <c r="F56" s="26">
        <f>IF(E56="","",E56*Adjustment!$H$54+Adjustment!$H$54*Adjustment!$I$12)</f>
        <v>0</v>
      </c>
      <c r="G56" s="27">
        <v>271</v>
      </c>
      <c r="H56" s="26">
        <f>IF(G56="","",G56*Adjustment!$H$54+Adjustment!$H$54*Adjustment!$I$12)</f>
        <v>0</v>
      </c>
      <c r="I56" s="27">
        <v>271</v>
      </c>
      <c r="J56" s="26">
        <f>IF(I56="","",I56*Adjustment!$H$54+Adjustment!$H$54*Adjustment!$I$12)</f>
        <v>0</v>
      </c>
      <c r="K56" s="27">
        <v>271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2"/>
      <c r="C57" s="134"/>
      <c r="D57" s="9" t="s">
        <v>4</v>
      </c>
      <c r="E57" s="27">
        <v>188.75</v>
      </c>
      <c r="F57" s="26">
        <f>IF(E57="","",E57*Adjustment!$H$55+Adjustment!$H$55*Adjustment!$I$12)</f>
        <v>0</v>
      </c>
      <c r="G57" s="27">
        <v>196</v>
      </c>
      <c r="H57" s="26">
        <f>IF(G57="","",G57*Adjustment!$H$55+Adjustment!$H$55*Adjustment!$I$12)</f>
        <v>0</v>
      </c>
      <c r="I57" s="27">
        <v>196</v>
      </c>
      <c r="J57" s="26">
        <f>IF(I57="","",I57*Adjustment!$H$55+Adjustment!$H$55*Adjustment!$I$12)</f>
        <v>0</v>
      </c>
      <c r="K57" s="27">
        <v>196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6" x14ac:dyDescent="0.2">
      <c r="D3" s="8" t="s">
        <v>9</v>
      </c>
      <c r="E3" s="110" t="s">
        <v>52</v>
      </c>
      <c r="F3" s="111"/>
      <c r="G3" s="110" t="s">
        <v>52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96</v>
      </c>
      <c r="P3" s="111"/>
    </row>
    <row r="4" spans="1:26" x14ac:dyDescent="0.2">
      <c r="B4" s="16" t="s">
        <v>48</v>
      </c>
      <c r="D4" s="8" t="s">
        <v>8</v>
      </c>
      <c r="E4" s="108" t="s">
        <v>53</v>
      </c>
      <c r="F4" s="109"/>
      <c r="G4" s="108" t="s">
        <v>53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6" t="s">
        <v>147</v>
      </c>
      <c r="P4" s="107"/>
    </row>
    <row r="5" spans="1:26" ht="32.25" customHeight="1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62</v>
      </c>
      <c r="J5" s="107"/>
      <c r="K5" s="106" t="s">
        <v>66</v>
      </c>
      <c r="L5" s="107"/>
      <c r="M5" s="106" t="s">
        <v>154</v>
      </c>
      <c r="N5" s="107"/>
      <c r="O5" s="106" t="s">
        <v>94</v>
      </c>
      <c r="P5" s="107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2" t="s">
        <v>54</v>
      </c>
      <c r="F6" s="133"/>
      <c r="G6" s="132" t="s">
        <v>54</v>
      </c>
      <c r="H6" s="133"/>
      <c r="I6" s="132" t="s">
        <v>63</v>
      </c>
      <c r="J6" s="133"/>
      <c r="K6" s="132" t="s">
        <v>68</v>
      </c>
      <c r="L6" s="133"/>
      <c r="M6" s="132" t="s">
        <v>155</v>
      </c>
      <c r="N6" s="133"/>
      <c r="O6" s="132" t="s">
        <v>95</v>
      </c>
      <c r="P6" s="133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248</v>
      </c>
      <c r="F8" s="101"/>
      <c r="G8" s="100" t="s">
        <v>120</v>
      </c>
      <c r="H8" s="101"/>
      <c r="I8" s="100" t="s">
        <v>120</v>
      </c>
      <c r="J8" s="101"/>
      <c r="K8" s="100" t="s">
        <v>121</v>
      </c>
      <c r="L8" s="101"/>
      <c r="M8" s="100" t="s">
        <v>122</v>
      </c>
      <c r="N8" s="101"/>
      <c r="O8" s="100" t="s">
        <v>227</v>
      </c>
      <c r="P8" s="101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>
        <f>IF(I10="","",I10*Adjustment!$H$8+Adjustment!$H$8*Adjustment!$I$12)</f>
        <v>0</v>
      </c>
      <c r="K10" s="27">
        <v>415.75</v>
      </c>
      <c r="L10" s="26">
        <f>IF(K10="","",K10*Adjustment!$H$8+Adjustment!$H$8*Adjustment!$I$12)</f>
        <v>0</v>
      </c>
      <c r="M10" s="27">
        <v>427.75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>
        <f>IF(I11="","",I11*Adjustment!$H$9+Adjustment!$H$9*Adjustment!$I$12)</f>
        <v>0</v>
      </c>
      <c r="K11" s="27">
        <v>340.75</v>
      </c>
      <c r="L11" s="26">
        <f>IF(K11="","",K11*Adjustment!$H$9+Adjustment!$H$9*Adjustment!$I$12)</f>
        <v>0</v>
      </c>
      <c r="M11" s="27">
        <v>352.75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>
        <f>IF(I12="","",I12*Adjustment!$H$10+Adjustment!$H$10*Adjustment!$I$12)</f>
        <v>0</v>
      </c>
      <c r="K12" s="27">
        <v>265.75</v>
      </c>
      <c r="L12" s="26">
        <f>IF(K12="","",K12*Adjustment!$H$10+Adjustment!$H$10*Adjustment!$I$12)</f>
        <v>0</v>
      </c>
      <c r="M12" s="27">
        <v>277.75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>
        <f>IF(I13="","",I13*Adjustment!$H$11+Adjustment!$H$11*Adjustment!$I$12)</f>
        <v>0</v>
      </c>
      <c r="K13" s="27">
        <v>190.75</v>
      </c>
      <c r="L13" s="26">
        <f>IF(K13="","",K13*Adjustment!$H$11+Adjustment!$H$11*Adjustment!$I$12)</f>
        <v>0</v>
      </c>
      <c r="M13" s="27">
        <v>202.75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395</v>
      </c>
      <c r="H14" s="26">
        <f>IF(G14="","",G14*Adjustment!$H$12+Adjustment!$H$12*Adjustment!$I$12)</f>
        <v>0</v>
      </c>
      <c r="I14" s="27">
        <v>423</v>
      </c>
      <c r="J14" s="26">
        <f>IF(I14="","",I14*Adjustment!$H$12+Adjustment!$H$12*Adjustment!$I$12)</f>
        <v>0</v>
      </c>
      <c r="K14" s="27">
        <v>397.75</v>
      </c>
      <c r="L14" s="26">
        <f>IF(K14="","",K14*Adjustment!$H$12+Adjustment!$H$12*Adjustment!$I$12)</f>
        <v>0</v>
      </c>
      <c r="M14" s="27">
        <v>409.75</v>
      </c>
      <c r="N14" s="26">
        <f>IF(M14="","",M14*Adjustment!$H$12+Adjustment!$H$12*Adjustment!$I$12)</f>
        <v>0</v>
      </c>
      <c r="O14" s="27">
        <v>324</v>
      </c>
      <c r="P14" s="26">
        <f>IF(O14="","",O14*Adjustment!$H$12+Adjustment!$H$12*Adjustment!$I$12)</f>
        <v>0</v>
      </c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350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348</v>
      </c>
      <c r="J15" s="26">
        <f>IF(I15="","",I15*Adjustment!$H$13+Adjustment!$H$13*Adjustment!$I$12)</f>
        <v>0</v>
      </c>
      <c r="K15" s="27">
        <v>322.75</v>
      </c>
      <c r="L15" s="26">
        <f>IF(K15="","",K15*Adjustment!$H$13+Adjustment!$H$13*Adjustment!$I$12)</f>
        <v>0</v>
      </c>
      <c r="M15" s="27">
        <v>334.75</v>
      </c>
      <c r="N15" s="26">
        <f>IF(M15="","",M15*Adjustment!$H$13+Adjustment!$H$13*Adjustment!$I$12)</f>
        <v>0</v>
      </c>
      <c r="O15" s="27">
        <v>324</v>
      </c>
      <c r="P15" s="26">
        <f>IF(O15="","",O15*Adjustment!$H$13+Adjustment!$H$13*Adjustment!$I$12)</f>
        <v>0</v>
      </c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285</v>
      </c>
      <c r="F16" s="26">
        <f>IF(E16="","",E16*Adjustment!$H$14+Adjustment!$H$14*Adjustment!$I$12)</f>
        <v>0</v>
      </c>
      <c r="G16" s="27">
        <v>265</v>
      </c>
      <c r="H16" s="26">
        <f>IF(G16="","",G16*Adjustment!$H$14+Adjustment!$H$14*Adjustment!$I$12)</f>
        <v>0</v>
      </c>
      <c r="I16" s="27">
        <v>273</v>
      </c>
      <c r="J16" s="26">
        <f>IF(I16="","",I16*Adjustment!$H$14+Adjustment!$H$14*Adjustment!$I$12)</f>
        <v>0</v>
      </c>
      <c r="K16" s="27">
        <v>247.75</v>
      </c>
      <c r="L16" s="26">
        <f>IF(K16="","",K16*Adjustment!$H$14+Adjustment!$H$14*Adjustment!$I$12)</f>
        <v>0</v>
      </c>
      <c r="M16" s="27">
        <v>259.75</v>
      </c>
      <c r="N16" s="26">
        <f>IF(M16="","",M16*Adjustment!$H$14+Adjustment!$H$14*Adjustment!$I$12)</f>
        <v>0</v>
      </c>
      <c r="O16" s="27">
        <v>324</v>
      </c>
      <c r="P16" s="26">
        <f>IF(O16="","",O16*Adjustment!$H$14+Adjustment!$H$14*Adjustment!$I$12)</f>
        <v>0</v>
      </c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205</v>
      </c>
      <c r="F17" s="26">
        <f>IF(E17="","",E17*Adjustment!$H$15+Adjustment!$H$15*Adjustment!$I$12)</f>
        <v>0</v>
      </c>
      <c r="G17" s="27">
        <v>192</v>
      </c>
      <c r="H17" s="26">
        <f>IF(G17="","",G17*Adjustment!$H$15+Adjustment!$H$15*Adjustment!$I$12)</f>
        <v>0</v>
      </c>
      <c r="I17" s="27">
        <v>198</v>
      </c>
      <c r="J17" s="26">
        <f>IF(I17="","",I17*Adjustment!$H$15+Adjustment!$H$15*Adjustment!$I$12)</f>
        <v>0</v>
      </c>
      <c r="K17" s="27">
        <v>172.75</v>
      </c>
      <c r="L17" s="26">
        <f>IF(K17="","",K17*Adjustment!$H$15+Adjustment!$H$15*Adjustment!$I$12)</f>
        <v>0</v>
      </c>
      <c r="M17" s="27">
        <v>184.75</v>
      </c>
      <c r="N17" s="26">
        <f>IF(M17="","",M17*Adjustment!$H$15+Adjustment!$H$15*Adjustment!$I$12)</f>
        <v>0</v>
      </c>
      <c r="O17" s="27">
        <v>224</v>
      </c>
      <c r="P17" s="26">
        <f>IF(O17="","",O17*Adjustment!$H$15+Adjustment!$H$15*Adjustment!$I$12)</f>
        <v>0</v>
      </c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>
        <f>IF(I26="","",I26*Adjustment!$H$24+Adjustment!$H$24*Adjustment!$I$12)</f>
        <v>0</v>
      </c>
      <c r="K26" s="28">
        <v>451.25</v>
      </c>
      <c r="L26" s="26">
        <f>IF(K26="","",K26*Adjustment!$H$24+Adjustment!$H$24*Adjustment!$I$12)</f>
        <v>0</v>
      </c>
      <c r="M26" s="28">
        <v>463.25</v>
      </c>
      <c r="N26" s="26">
        <f>IF(M26="","",M26*Adjustment!$H$24+Adjustment!$H$24*Adjustment!$I$12)</f>
        <v>0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>
        <f>IF(I27="","",I27*Adjustment!$H$25+Adjustment!$H$25*Adjustment!$I$12)</f>
        <v>0</v>
      </c>
      <c r="K27" s="28">
        <v>376.25</v>
      </c>
      <c r="L27" s="26">
        <f>IF(K27="","",K27*Adjustment!$H$25+Adjustment!$H$25*Adjustment!$I$12)</f>
        <v>0</v>
      </c>
      <c r="M27" s="28">
        <v>388.25</v>
      </c>
      <c r="N27" s="26">
        <f>IF(M27="","",M27*Adjustment!$H$25+Adjustment!$H$25*Adjustment!$I$12)</f>
        <v>0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>
        <f>IF(I28="","",I28*Adjustment!$H$26+Adjustment!$H$26*Adjustment!$I$12)</f>
        <v>0</v>
      </c>
      <c r="K28" s="28">
        <v>301.25</v>
      </c>
      <c r="L28" s="26">
        <f>IF(K28="","",K28*Adjustment!$H$26+Adjustment!$H$26*Adjustment!$I$12)</f>
        <v>0</v>
      </c>
      <c r="M28" s="28">
        <v>313.25</v>
      </c>
      <c r="N28" s="26">
        <f>IF(M28="","",M28*Adjustment!$H$26+Adjustment!$H$26*Adjustment!$I$12)</f>
        <v>0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>
        <f>IF(I29="","",I29*Adjustment!$H$27+Adjustment!$H$27*Adjustment!$I$12)</f>
        <v>0</v>
      </c>
      <c r="K29" s="28">
        <v>226.25</v>
      </c>
      <c r="L29" s="26">
        <f>IF(K29="","",K29*Adjustment!$H$27+Adjustment!$H$27*Adjustment!$I$12)</f>
        <v>0</v>
      </c>
      <c r="M29" s="28">
        <v>238.25</v>
      </c>
      <c r="N29" s="26">
        <f>IF(M29="","",M29*Adjustment!$H$27+Adjustment!$H$27*Adjustment!$I$12)</f>
        <v>0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500</v>
      </c>
      <c r="F30" s="26">
        <f>IF(E30="","",E30*Adjustment!$H$28+Adjustment!$H$28*Adjustment!$I$12)</f>
        <v>0</v>
      </c>
      <c r="G30" s="27">
        <v>490</v>
      </c>
      <c r="H30" s="26">
        <f>IF(G30="","",G30*Adjustment!$H$28+Adjustment!$H$28*Adjustment!$I$12)</f>
        <v>0</v>
      </c>
      <c r="I30" s="27">
        <v>571</v>
      </c>
      <c r="J30" s="26">
        <f>IF(I30="","",I30*Adjustment!$H$28+Adjustment!$H$28*Adjustment!$I$12)</f>
        <v>0</v>
      </c>
      <c r="K30" s="27">
        <v>494.75</v>
      </c>
      <c r="L30" s="26">
        <f>IF(K30="","",K30*Adjustment!$H$28+Adjustment!$H$28*Adjustment!$I$12)</f>
        <v>0</v>
      </c>
      <c r="M30" s="27">
        <v>557.75</v>
      </c>
      <c r="N30" s="26">
        <f>IF(M30="","",M30*Adjustment!$H$28+Adjustment!$H$28*Adjustment!$I$12)</f>
        <v>0</v>
      </c>
      <c r="O30" s="27">
        <v>346</v>
      </c>
      <c r="P30" s="26">
        <f>IF(O30="","",O30*Adjustment!$H$28+Adjustment!$H$28*Adjustment!$I$12)</f>
        <v>0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435</v>
      </c>
      <c r="F31" s="26">
        <f>IF(E31="","",E31*Adjustment!$H$29+Adjustment!$H$29*Adjustment!$I$12)</f>
        <v>0</v>
      </c>
      <c r="G31" s="27">
        <v>420</v>
      </c>
      <c r="H31" s="26">
        <f>IF(G31="","",G31*Adjustment!$H$29+Adjustment!$H$29*Adjustment!$I$12)</f>
        <v>0</v>
      </c>
      <c r="I31" s="27">
        <v>496</v>
      </c>
      <c r="J31" s="26">
        <f>IF(I31="","",I31*Adjustment!$H$29+Adjustment!$H$29*Adjustment!$I$12)</f>
        <v>0</v>
      </c>
      <c r="K31" s="27">
        <v>419.75</v>
      </c>
      <c r="L31" s="26">
        <f>IF(K31="","",K31*Adjustment!$H$29+Adjustment!$H$29*Adjustment!$I$12)</f>
        <v>0</v>
      </c>
      <c r="M31" s="27">
        <v>482.75</v>
      </c>
      <c r="N31" s="26">
        <f>IF(M31="","",M31*Adjustment!$H$29+Adjustment!$H$29*Adjustment!$I$12)</f>
        <v>0</v>
      </c>
      <c r="O31" s="27">
        <v>346</v>
      </c>
      <c r="P31" s="26">
        <f>IF(O31="","",O31*Adjustment!$H$29+Adjustment!$H$29*Adjustment!$I$12)</f>
        <v>0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370</v>
      </c>
      <c r="F32" s="26">
        <f>IF(E32="","",E32*Adjustment!$H$30+Adjustment!$H$30*Adjustment!$I$12)</f>
        <v>0</v>
      </c>
      <c r="G32" s="27">
        <v>355</v>
      </c>
      <c r="H32" s="26">
        <f>IF(G32="","",G32*Adjustment!$H$30+Adjustment!$H$30*Adjustment!$I$12)</f>
        <v>0</v>
      </c>
      <c r="I32" s="27">
        <v>421</v>
      </c>
      <c r="J32" s="26">
        <f>IF(I32="","",I32*Adjustment!$H$30+Adjustment!$H$30*Adjustment!$I$12)</f>
        <v>0</v>
      </c>
      <c r="K32" s="27">
        <v>344.75</v>
      </c>
      <c r="L32" s="26">
        <f>IF(K32="","",K32*Adjustment!$H$30+Adjustment!$H$30*Adjustment!$I$12)</f>
        <v>0</v>
      </c>
      <c r="M32" s="27">
        <v>407.75</v>
      </c>
      <c r="N32" s="26">
        <f>IF(M32="","",M32*Adjustment!$H$30+Adjustment!$H$30*Adjustment!$I$12)</f>
        <v>0</v>
      </c>
      <c r="O32" s="27">
        <v>346</v>
      </c>
      <c r="P32" s="26">
        <f>IF(O32="","",O32*Adjustment!$H$30+Adjustment!$H$30*Adjustment!$I$12)</f>
        <v>0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285</v>
      </c>
      <c r="F33" s="26">
        <f>IF(E33="","",E33*Adjustment!$H$31+Adjustment!$H$31*Adjustment!$I$12)</f>
        <v>0</v>
      </c>
      <c r="G33" s="27">
        <v>280</v>
      </c>
      <c r="H33" s="26">
        <f>IF(G33="","",G33*Adjustment!$H$31+Adjustment!$H$31*Adjustment!$I$12)</f>
        <v>0</v>
      </c>
      <c r="I33" s="27">
        <v>346</v>
      </c>
      <c r="J33" s="26">
        <f>IF(I33="","",I33*Adjustment!$H$31+Adjustment!$H$31*Adjustment!$I$12)</f>
        <v>0</v>
      </c>
      <c r="K33" s="27">
        <v>269.75</v>
      </c>
      <c r="L33" s="26">
        <f>IF(K33="","",K33*Adjustment!$H$31+Adjustment!$H$31*Adjustment!$I$12)</f>
        <v>0</v>
      </c>
      <c r="M33" s="27">
        <v>332.75</v>
      </c>
      <c r="N33" s="26">
        <f>IF(M33="","",M33*Adjustment!$H$31+Adjustment!$H$31*Adjustment!$I$12)</f>
        <v>0</v>
      </c>
      <c r="O33" s="27">
        <v>246.5</v>
      </c>
      <c r="P33" s="26">
        <f>IF(O33="","",O33*Adjustment!$H$31+Adjustment!$H$31*Adjustment!$I$12)</f>
        <v>0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>
        <f>IF(G34="","",G34*Adjustment!$H$32+Adjustment!$H$32*Adjustment!$I$12)</f>
        <v>0</v>
      </c>
      <c r="I34" s="27">
        <v>435</v>
      </c>
      <c r="J34" s="26">
        <f>IF(I34="","",I34*Adjustment!$H$32+Adjustment!$H$32*Adjustment!$I$12)</f>
        <v>0</v>
      </c>
      <c r="K34" s="27">
        <v>409.75</v>
      </c>
      <c r="L34" s="26">
        <f>IF(K34="","",K34*Adjustment!$H$32+Adjustment!$H$32*Adjustment!$I$12)</f>
        <v>0</v>
      </c>
      <c r="M34" s="27">
        <v>421.75</v>
      </c>
      <c r="N34" s="26">
        <f>IF(M34="","",M34*Adjustment!$H$32+Adjustment!$H$32*Adjustment!$I$12)</f>
        <v>0</v>
      </c>
      <c r="O34" s="27">
        <v>335</v>
      </c>
      <c r="P34" s="26">
        <f>IF(O34="","",O34*Adjustment!$H$32+Adjustment!$H$32*Adjustment!$I$12)</f>
        <v>0</v>
      </c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>
        <f>IF(G35="","",G35*Adjustment!$H$33+Adjustment!$H$33*Adjustment!$I$12)</f>
        <v>0</v>
      </c>
      <c r="I35" s="27">
        <v>360</v>
      </c>
      <c r="J35" s="26">
        <f>IF(I35="","",I35*Adjustment!$H$33+Adjustment!$H$33*Adjustment!$I$12)</f>
        <v>0</v>
      </c>
      <c r="K35" s="27">
        <v>334.75</v>
      </c>
      <c r="L35" s="26">
        <f>IF(K35="","",K35*Adjustment!$H$33+Adjustment!$H$33*Adjustment!$I$12)</f>
        <v>0</v>
      </c>
      <c r="M35" s="27">
        <v>346.75</v>
      </c>
      <c r="N35" s="26">
        <f>IF(M35="","",M35*Adjustment!$H$33+Adjustment!$H$33*Adjustment!$I$12)</f>
        <v>0</v>
      </c>
      <c r="O35" s="27">
        <v>335</v>
      </c>
      <c r="P35" s="26">
        <f>IF(O35="","",O35*Adjustment!$H$33+Adjustment!$H$33*Adjustment!$I$12)</f>
        <v>0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>
        <f>IF(G36="","",G36*Adjustment!$H$34+Adjustment!$H$34*Adjustment!$I$12)</f>
        <v>0</v>
      </c>
      <c r="I36" s="27">
        <v>285</v>
      </c>
      <c r="J36" s="26">
        <f>IF(I36="","",I36*Adjustment!$H$34+Adjustment!$H$34*Adjustment!$I$12)</f>
        <v>0</v>
      </c>
      <c r="K36" s="27">
        <v>259.75</v>
      </c>
      <c r="L36" s="26">
        <f>IF(K36="","",K36*Adjustment!$H$34+Adjustment!$H$34*Adjustment!$I$12)</f>
        <v>0</v>
      </c>
      <c r="M36" s="27">
        <v>271.75</v>
      </c>
      <c r="N36" s="26">
        <f>IF(M36="","",M36*Adjustment!$H$34+Adjustment!$H$34*Adjustment!$I$12)</f>
        <v>0</v>
      </c>
      <c r="O36" s="27">
        <v>335</v>
      </c>
      <c r="P36" s="26">
        <f>IF(O36="","",O36*Adjustment!$H$34+Adjustment!$H$34*Adjustment!$I$12)</f>
        <v>0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>
        <f>IF(G37="","",G37*Adjustment!$H$35+Adjustment!$H$35*Adjustment!$I$12)</f>
        <v>0</v>
      </c>
      <c r="I37" s="27">
        <v>210</v>
      </c>
      <c r="J37" s="26">
        <f>IF(I37="","",I37*Adjustment!$H$35+Adjustment!$H$35*Adjustment!$I$12)</f>
        <v>0</v>
      </c>
      <c r="K37" s="27">
        <v>184.75</v>
      </c>
      <c r="L37" s="26">
        <f>IF(K37="","",K37*Adjustment!$H$35+Adjustment!$H$35*Adjustment!$I$12)</f>
        <v>0</v>
      </c>
      <c r="M37" s="27">
        <v>196.75</v>
      </c>
      <c r="N37" s="26">
        <f>IF(M37="","",M37*Adjustment!$H$35+Adjustment!$H$35*Adjustment!$I$12)</f>
        <v>0</v>
      </c>
      <c r="O37" s="27">
        <v>235.4</v>
      </c>
      <c r="P37" s="26">
        <f>IF(O37="","",O37*Adjustment!$H$35+Adjustment!$H$35*Adjustment!$I$12)</f>
        <v>0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430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518</v>
      </c>
      <c r="J38" s="26">
        <f>IF(I38="","",I38*Adjustment!$H$36+Adjustment!$H$36*Adjustment!$I$12)</f>
        <v>0</v>
      </c>
      <c r="K38" s="27">
        <v>562.75</v>
      </c>
      <c r="L38" s="26">
        <f>IF(K38="","",K38*Adjustment!$H$36+Adjustment!$H$36*Adjustment!$I$12)</f>
        <v>0</v>
      </c>
      <c r="M38" s="27">
        <v>562.75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360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443</v>
      </c>
      <c r="J39" s="26">
        <f>IF(I39="","",I39*Adjustment!$H$37+Adjustment!$H$37*Adjustment!$I$12)</f>
        <v>0</v>
      </c>
      <c r="K39" s="27">
        <v>487.75</v>
      </c>
      <c r="L39" s="26">
        <f>IF(K39="","",K39*Adjustment!$H$37+Adjustment!$H$37*Adjustment!$I$12)</f>
        <v>0</v>
      </c>
      <c r="M39" s="27">
        <v>487.75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290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368</v>
      </c>
      <c r="J40" s="26">
        <f>IF(I40="","",I40*Adjustment!$H$38+Adjustment!$H$38*Adjustment!$I$12)</f>
        <v>0</v>
      </c>
      <c r="K40" s="27">
        <v>412.75</v>
      </c>
      <c r="L40" s="26">
        <f>IF(K40="","",K40*Adjustment!$H$38+Adjustment!$H$38*Adjustment!$I$12)</f>
        <v>0</v>
      </c>
      <c r="M40" s="27">
        <v>412.75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220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293</v>
      </c>
      <c r="J41" s="26">
        <f>IF(I41="","",I41*Adjustment!$H$39+Adjustment!$H$39*Adjustment!$I$12)</f>
        <v>0</v>
      </c>
      <c r="K41" s="27">
        <v>337.75</v>
      </c>
      <c r="L41" s="26">
        <f>IF(K41="","",K41*Adjustment!$H$39+Adjustment!$H$39*Adjustment!$I$12)</f>
        <v>0</v>
      </c>
      <c r="M41" s="27">
        <v>337.75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>
        <f>IF(O42="","",O42*Adjustment!$H$40+Adjustment!$H$40*Adjustment!$I$12)</f>
        <v>0</v>
      </c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>
        <f>IF(O43="","",O43*Adjustment!$H$41+Adjustment!$H$41*Adjustment!$I$12)</f>
        <v>0</v>
      </c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>
        <f>IF(O44="","",O44*Adjustment!$H$42+Adjustment!$H$42*Adjustment!$I$12)</f>
        <v>0</v>
      </c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>
        <f>IF(O45="","",O45*Adjustment!$H$43+Adjustment!$H$43*Adjustment!$I$12)</f>
        <v>0</v>
      </c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370</v>
      </c>
      <c r="F46" s="26">
        <f>IF(E46="","",E46*Adjustment!$H$44+Adjustment!$H$44*Adjustment!$I$12)</f>
        <v>0</v>
      </c>
      <c r="G46" s="27">
        <v>355</v>
      </c>
      <c r="H46" s="26">
        <f>IF(G46="","",G46*Adjustment!$H$44+Adjustment!$H$44*Adjustment!$I$12)</f>
        <v>0</v>
      </c>
      <c r="I46" s="27">
        <v>395</v>
      </c>
      <c r="J46" s="26">
        <f>IF(I46="","",I46*Adjustment!$H$44+Adjustment!$H$44*Adjustment!$I$12)</f>
        <v>0</v>
      </c>
      <c r="K46" s="27">
        <v>370.75</v>
      </c>
      <c r="L46" s="26">
        <f>IF(K46="","",K46*Adjustment!$H$44+Adjustment!$H$44*Adjustment!$I$12)</f>
        <v>0</v>
      </c>
      <c r="M46" s="27">
        <v>387.75</v>
      </c>
      <c r="N46" s="26">
        <f>IF(M46="","",M46*Adjustment!$H$44+Adjustment!$H$44*Adjustment!$I$12)</f>
        <v>0</v>
      </c>
      <c r="O46" s="27">
        <v>248.3</v>
      </c>
      <c r="P46" s="26">
        <f>IF(O46="","",O46*Adjustment!$H$44+Adjustment!$H$44*Adjustment!$I$12)</f>
        <v>0</v>
      </c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300</v>
      </c>
      <c r="F47" s="26">
        <f>IF(E47="","",E47*Adjustment!$H$45+Adjustment!$H$45*Adjustment!$I$12)</f>
        <v>0</v>
      </c>
      <c r="G47" s="27">
        <v>285</v>
      </c>
      <c r="H47" s="26">
        <f>IF(G47="","",G47*Adjustment!$H$45+Adjustment!$H$45*Adjustment!$I$12)</f>
        <v>0</v>
      </c>
      <c r="I47" s="27">
        <v>320</v>
      </c>
      <c r="J47" s="26">
        <f>IF(I47="","",I47*Adjustment!$H$45+Adjustment!$H$45*Adjustment!$I$12)</f>
        <v>0</v>
      </c>
      <c r="K47" s="27">
        <v>295.75</v>
      </c>
      <c r="L47" s="26">
        <f>IF(K47="","",K47*Adjustment!$H$45+Adjustment!$H$45*Adjustment!$I$12)</f>
        <v>0</v>
      </c>
      <c r="M47" s="27">
        <v>312.75</v>
      </c>
      <c r="N47" s="26">
        <f>IF(M47="","",M47*Adjustment!$H$45+Adjustment!$H$45*Adjustment!$I$12)</f>
        <v>0</v>
      </c>
      <c r="O47" s="27">
        <v>248.3</v>
      </c>
      <c r="P47" s="26">
        <f>IF(O47="","",O47*Adjustment!$H$45+Adjustment!$H$45*Adjustment!$I$12)</f>
        <v>0</v>
      </c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245</v>
      </c>
      <c r="F48" s="26">
        <f>IF(E48="","",E48*Adjustment!$H$46+Adjustment!$H$46*Adjustment!$I$12)</f>
        <v>0</v>
      </c>
      <c r="G48" s="27">
        <v>225</v>
      </c>
      <c r="H48" s="26">
        <f>IF(G48="","",G48*Adjustment!$H$46+Adjustment!$H$46*Adjustment!$I$12)</f>
        <v>0</v>
      </c>
      <c r="I48" s="27">
        <v>245</v>
      </c>
      <c r="J48" s="26">
        <f>IF(I48="","",I48*Adjustment!$H$46+Adjustment!$H$46*Adjustment!$I$12)</f>
        <v>0</v>
      </c>
      <c r="K48" s="27">
        <v>220.75</v>
      </c>
      <c r="L48" s="26">
        <f>IF(K48="","",K48*Adjustment!$H$46+Adjustment!$H$46*Adjustment!$I$12)</f>
        <v>0</v>
      </c>
      <c r="M48" s="27">
        <v>237.75</v>
      </c>
      <c r="N48" s="26">
        <f>IF(M48="","",M48*Adjustment!$H$46+Adjustment!$H$46*Adjustment!$I$12)</f>
        <v>0</v>
      </c>
      <c r="O48" s="27">
        <v>248.3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170</v>
      </c>
      <c r="F49" s="26">
        <f>IF(E49="","",E49*Adjustment!$H$47+Adjustment!$H$47*Adjustment!$I$12)</f>
        <v>0</v>
      </c>
      <c r="G49" s="27">
        <v>150</v>
      </c>
      <c r="H49" s="26">
        <f>IF(G49="","",G49*Adjustment!$H$47+Adjustment!$H$47*Adjustment!$I$12)</f>
        <v>0</v>
      </c>
      <c r="I49" s="27">
        <v>170</v>
      </c>
      <c r="J49" s="26">
        <f>IF(I49="","",I49*Adjustment!$H$47+Adjustment!$H$47*Adjustment!$I$12)</f>
        <v>0</v>
      </c>
      <c r="K49" s="27">
        <v>145.75</v>
      </c>
      <c r="L49" s="26">
        <f>IF(K49="","",K49*Adjustment!$H$47+Adjustment!$H$47*Adjustment!$I$12)</f>
        <v>0</v>
      </c>
      <c r="M49" s="27">
        <v>162.75</v>
      </c>
      <c r="N49" s="26">
        <f>IF(M49="","",M49*Adjustment!$H$47+Adjustment!$H$47*Adjustment!$I$12)</f>
        <v>0</v>
      </c>
      <c r="O49" s="27">
        <v>148.30000000000001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>
        <f>IF(I50="","",I50*Adjustment!$H$48+Adjustment!$H$48*Adjustment!$I$12)</f>
        <v>0</v>
      </c>
      <c r="K50" s="27">
        <v>433.75</v>
      </c>
      <c r="L50" s="26">
        <f>IF(K50="","",K50*Adjustment!$H$48+Adjustment!$H$48*Adjustment!$I$12)</f>
        <v>0</v>
      </c>
      <c r="M50" s="27">
        <v>448.75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>
        <f>IF(I51="","",I51*Adjustment!$H$49+Adjustment!$H$49*Adjustment!$I$12)</f>
        <v>0</v>
      </c>
      <c r="K51" s="27">
        <v>358.75</v>
      </c>
      <c r="L51" s="26">
        <f>IF(K51="","",K51*Adjustment!$H$49+Adjustment!$H$49*Adjustment!$I$12)</f>
        <v>0</v>
      </c>
      <c r="M51" s="27">
        <v>373.75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>
        <f>IF(I52="","",I52*Adjustment!$H$50+Adjustment!$H$50*Adjustment!$I$12)</f>
        <v>0</v>
      </c>
      <c r="K52" s="27">
        <v>283.75</v>
      </c>
      <c r="L52" s="26">
        <f>IF(K52="","",K52*Adjustment!$H$50+Adjustment!$H$50*Adjustment!$I$12)</f>
        <v>0</v>
      </c>
      <c r="M52" s="27">
        <v>298.75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>
        <f>IF(I53="","",I53*Adjustment!$H$51+Adjustment!$H$51*Adjustment!$I$12)</f>
        <v>0</v>
      </c>
      <c r="K53" s="27">
        <v>208.75</v>
      </c>
      <c r="L53" s="26">
        <f>IF(K53="","",K53*Adjustment!$H$51+Adjustment!$H$51*Adjustment!$I$12)</f>
        <v>0</v>
      </c>
      <c r="M53" s="27">
        <v>223.75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395</v>
      </c>
      <c r="F54" s="26">
        <f>IF(E54="","",E54*Adjustment!$H$52+Adjustment!$H$52*Adjustment!$I$12)</f>
        <v>0</v>
      </c>
      <c r="G54" s="27">
        <v>380</v>
      </c>
      <c r="H54" s="26">
        <f>IF(G54="","",G54*Adjustment!$H$52+Adjustment!$H$52*Adjustment!$I$12)</f>
        <v>0</v>
      </c>
      <c r="I54" s="27">
        <v>418</v>
      </c>
      <c r="J54" s="26">
        <f>IF(I54="","",I54*Adjustment!$H$52+Adjustment!$H$52*Adjustment!$I$12)</f>
        <v>0</v>
      </c>
      <c r="K54" s="27">
        <v>385.75</v>
      </c>
      <c r="L54" s="26">
        <f>IF(K54="","",K54*Adjustment!$H$52+Adjustment!$H$52*Adjustment!$I$12)</f>
        <v>0</v>
      </c>
      <c r="M54" s="27">
        <v>410.75</v>
      </c>
      <c r="N54" s="26">
        <f>IF(M54="","",M54*Adjustment!$H$52+Adjustment!$H$52*Adjustment!$I$12)</f>
        <v>0</v>
      </c>
      <c r="O54" s="27">
        <v>284.60000000000002</v>
      </c>
      <c r="P54" s="26">
        <f>IF(O54="","",O54*Adjustment!$H$52+Adjustment!$H$52*Adjustment!$I$12)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330</v>
      </c>
      <c r="F55" s="26">
        <f>IF(E55="","",E55*Adjustment!$H$53+Adjustment!$H$53*Adjustment!$I$12)</f>
        <v>0</v>
      </c>
      <c r="G55" s="27">
        <v>310</v>
      </c>
      <c r="H55" s="26">
        <f>IF(G55="","",G55*Adjustment!$H$53+Adjustment!$H$53*Adjustment!$I$12)</f>
        <v>0</v>
      </c>
      <c r="I55" s="27">
        <v>343</v>
      </c>
      <c r="J55" s="26">
        <f>IF(I55="","",I55*Adjustment!$H$53+Adjustment!$H$53*Adjustment!$I$12)</f>
        <v>0</v>
      </c>
      <c r="K55" s="27">
        <v>310.75</v>
      </c>
      <c r="L55" s="26">
        <f>IF(K55="","",K55*Adjustment!$H$53+Adjustment!$H$53*Adjustment!$I$12)</f>
        <v>0</v>
      </c>
      <c r="M55" s="27">
        <v>335.75</v>
      </c>
      <c r="N55" s="26">
        <f>IF(M55="","",M55*Adjustment!$H$53+Adjustment!$H$53*Adjustment!$I$12)</f>
        <v>0</v>
      </c>
      <c r="O55" s="27">
        <v>284.60000000000002</v>
      </c>
      <c r="P55" s="26">
        <f>IF(O55="","",O55*Adjustment!$H$53+Adjustment!$H$53*Adjustment!$I$12)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260</v>
      </c>
      <c r="F56" s="26">
        <f>IF(E56="","",E56*Adjustment!$H$54+Adjustment!$H$54*Adjustment!$I$12)</f>
        <v>0</v>
      </c>
      <c r="G56" s="27">
        <v>240</v>
      </c>
      <c r="H56" s="26">
        <f>IF(G56="","",G56*Adjustment!$H$54+Adjustment!$H$54*Adjustment!$I$12)</f>
        <v>0</v>
      </c>
      <c r="I56" s="27">
        <v>268</v>
      </c>
      <c r="J56" s="26">
        <f>IF(I56="","",I56*Adjustment!$H$54+Adjustment!$H$54*Adjustment!$I$12)</f>
        <v>0</v>
      </c>
      <c r="K56" s="27">
        <v>235.75</v>
      </c>
      <c r="L56" s="26">
        <f>IF(K56="","",K56*Adjustment!$H$54+Adjustment!$H$54*Adjustment!$I$12)</f>
        <v>0</v>
      </c>
      <c r="M56" s="27">
        <v>260.75</v>
      </c>
      <c r="N56" s="26">
        <f>IF(M56="","",M56*Adjustment!$H$54+Adjustment!$H$54*Adjustment!$I$12)</f>
        <v>0</v>
      </c>
      <c r="O56" s="27">
        <v>284.60000000000002</v>
      </c>
      <c r="P56" s="26">
        <f>IF(O56="","",O56*Adjustment!$H$54+Adjustment!$H$54*Adjustment!$I$12)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190</v>
      </c>
      <c r="F57" s="26">
        <f>IF(E57="","",E57*Adjustment!$H$55+Adjustment!$H$55*Adjustment!$I$12)</f>
        <v>0</v>
      </c>
      <c r="G57" s="27">
        <v>175</v>
      </c>
      <c r="H57" s="26">
        <f>IF(G57="","",G57*Adjustment!$H$55+Adjustment!$H$55*Adjustment!$I$12)</f>
        <v>0</v>
      </c>
      <c r="I57" s="27">
        <v>193</v>
      </c>
      <c r="J57" s="26">
        <f>IF(I57="","",I57*Adjustment!$H$55+Adjustment!$H$55*Adjustment!$I$12)</f>
        <v>0</v>
      </c>
      <c r="K57" s="27">
        <v>160.75</v>
      </c>
      <c r="L57" s="26">
        <f>IF(K57="","",K57*Adjustment!$H$55+Adjustment!$H$55*Adjustment!$I$12)</f>
        <v>0</v>
      </c>
      <c r="M57" s="27">
        <v>185.75</v>
      </c>
      <c r="N57" s="26">
        <f>IF(M57="","",M57*Adjustment!$H$55+Adjustment!$H$55*Adjustment!$I$12)</f>
        <v>0</v>
      </c>
      <c r="O57" s="27">
        <v>184.6</v>
      </c>
      <c r="P57" s="26">
        <f>IF(O57="","",O57*Adjustment!$H$55+Adjustment!$H$55*Adjustment!$I$12)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>
        <f>IF(E58="","",E58*F7+F7*Adjustment!$I$9)</f>
        <v>0</v>
      </c>
      <c r="G58" s="27">
        <v>11.75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15</v>
      </c>
      <c r="P58" s="26">
        <f>IF(O58="","",O58*P7+P7*Adjustment!$I$9)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>
        <f>SUM(F10:F69)</f>
        <v>1480</v>
      </c>
      <c r="G2" s="76"/>
      <c r="H2" s="88">
        <f>SUM(H10:H69)</f>
        <v>1729.9999999999998</v>
      </c>
      <c r="I2" s="76"/>
      <c r="J2" s="88">
        <f>SUM(J10:J69)</f>
        <v>2080</v>
      </c>
      <c r="K2" s="76"/>
      <c r="L2" s="88">
        <f>SUM(L10:L69)</f>
        <v>1480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</row>
    <row r="3" spans="1:26" ht="14.25" customHeight="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145</v>
      </c>
      <c r="R3" s="111"/>
      <c r="S3" s="110" t="s">
        <v>145</v>
      </c>
      <c r="T3" s="111"/>
      <c r="U3" s="110" t="s">
        <v>145</v>
      </c>
      <c r="V3" s="111"/>
      <c r="W3" s="110" t="s">
        <v>91</v>
      </c>
      <c r="X3" s="111"/>
      <c r="Y3" s="110" t="s">
        <v>91</v>
      </c>
      <c r="Z3" s="111"/>
    </row>
    <row r="4" spans="1:26" x14ac:dyDescent="0.2">
      <c r="B4" s="16" t="s">
        <v>43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146</v>
      </c>
      <c r="R4" s="109"/>
      <c r="S4" s="108" t="s">
        <v>146</v>
      </c>
      <c r="T4" s="109"/>
      <c r="U4" s="108" t="s">
        <v>146</v>
      </c>
      <c r="V4" s="109"/>
      <c r="W4" s="106" t="s">
        <v>90</v>
      </c>
      <c r="X4" s="107"/>
      <c r="Y4" s="106" t="s">
        <v>90</v>
      </c>
      <c r="Z4" s="107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2" t="s">
        <v>186</v>
      </c>
      <c r="F6" s="133"/>
      <c r="G6" s="132" t="s">
        <v>188</v>
      </c>
      <c r="H6" s="133"/>
      <c r="I6" s="132" t="s">
        <v>190</v>
      </c>
      <c r="J6" s="133"/>
      <c r="K6" s="132" t="s">
        <v>192</v>
      </c>
      <c r="L6" s="133"/>
      <c r="M6" s="132" t="s">
        <v>194</v>
      </c>
      <c r="N6" s="133"/>
      <c r="O6" s="132" t="s">
        <v>196</v>
      </c>
      <c r="P6" s="133"/>
      <c r="Q6" s="132" t="s">
        <v>89</v>
      </c>
      <c r="R6" s="133"/>
      <c r="S6" s="132" t="s">
        <v>89</v>
      </c>
      <c r="T6" s="133"/>
      <c r="U6" s="132" t="s">
        <v>89</v>
      </c>
      <c r="V6" s="133"/>
      <c r="W6" s="132" t="s">
        <v>92</v>
      </c>
      <c r="X6" s="133"/>
      <c r="Y6" s="132" t="s">
        <v>92</v>
      </c>
      <c r="Z6" s="133"/>
    </row>
    <row r="7" spans="1:26" s="3" customFormat="1" ht="12" x14ac:dyDescent="0.25">
      <c r="A7" s="77"/>
      <c r="B7" s="102" t="s">
        <v>230</v>
      </c>
      <c r="C7" s="102"/>
      <c r="D7" s="103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123</v>
      </c>
      <c r="F8" s="101"/>
      <c r="G8" s="100" t="s">
        <v>124</v>
      </c>
      <c r="H8" s="101"/>
      <c r="I8" s="123" t="s">
        <v>125</v>
      </c>
      <c r="J8" s="124"/>
      <c r="K8" s="100" t="s">
        <v>126</v>
      </c>
      <c r="L8" s="101"/>
      <c r="M8" s="100" t="s">
        <v>127</v>
      </c>
      <c r="N8" s="101"/>
      <c r="O8" s="100" t="s">
        <v>128</v>
      </c>
      <c r="P8" s="101"/>
      <c r="Q8" s="100" t="s">
        <v>123</v>
      </c>
      <c r="R8" s="101"/>
      <c r="S8" s="100" t="s">
        <v>126</v>
      </c>
      <c r="T8" s="101"/>
      <c r="U8" s="100" t="s">
        <v>127</v>
      </c>
      <c r="V8" s="101"/>
      <c r="W8" s="100" t="s">
        <v>222</v>
      </c>
      <c r="X8" s="101"/>
      <c r="Y8" s="100" t="s">
        <v>223</v>
      </c>
      <c r="Z8" s="101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490.75</v>
      </c>
      <c r="J10" s="26">
        <f>IF(I10="","",I10*Adjustment!$H$8+Adjustment!$H$8*Adjustment!$I$12)</f>
        <v>0</v>
      </c>
      <c r="K10" s="27">
        <v>410.75</v>
      </c>
      <c r="L10" s="26">
        <f>IF(K10="","",K10*Adjustment!$H$8+Adjustment!$H$8*Adjustment!$I$12)</f>
        <v>0</v>
      </c>
      <c r="M10" s="27">
        <v>433.75</v>
      </c>
      <c r="N10" s="26">
        <f>IF(M10="","",M10*Adjustment!$H$8+Adjustment!$H$8*Adjustment!$I$12)</f>
        <v>0</v>
      </c>
      <c r="O10" s="27">
        <v>460.75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</row>
    <row r="11" spans="1:26" s="5" customFormat="1" ht="14.1" customHeight="1" x14ac:dyDescent="0.25">
      <c r="A11" s="9">
        <v>2</v>
      </c>
      <c r="B11" s="112"/>
      <c r="C11" s="112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415.75</v>
      </c>
      <c r="J11" s="26">
        <f>IF(I11="","",I11*Adjustment!$H$9+Adjustment!$H$9*Adjustment!$I$12)</f>
        <v>0</v>
      </c>
      <c r="K11" s="27">
        <v>335.75</v>
      </c>
      <c r="L11" s="26">
        <f>IF(K11="","",K11*Adjustment!$H$9+Adjustment!$H$9*Adjustment!$I$12)</f>
        <v>0</v>
      </c>
      <c r="M11" s="27">
        <v>358.75</v>
      </c>
      <c r="N11" s="26">
        <f>IF(M11="","",M11*Adjustment!$H$9+Adjustment!$H$9*Adjustment!$I$12)</f>
        <v>0</v>
      </c>
      <c r="O11" s="27">
        <v>385.75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</row>
    <row r="12" spans="1:26" s="5" customFormat="1" ht="14.25" customHeight="1" x14ac:dyDescent="0.25">
      <c r="A12" s="9">
        <v>3</v>
      </c>
      <c r="B12" s="112"/>
      <c r="C12" s="112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340.75</v>
      </c>
      <c r="J12" s="26">
        <f>IF(I12="","",I12*Adjustment!$H$10+Adjustment!$H$10*Adjustment!$I$12)</f>
        <v>0</v>
      </c>
      <c r="K12" s="27">
        <v>260.75</v>
      </c>
      <c r="L12" s="26">
        <f>IF(K12="","",K12*Adjustment!$H$10+Adjustment!$H$10*Adjustment!$I$12)</f>
        <v>0</v>
      </c>
      <c r="M12" s="27">
        <v>283.75</v>
      </c>
      <c r="N12" s="26">
        <f>IF(M12="","",M12*Adjustment!$H$10+Adjustment!$H$10*Adjustment!$I$12)</f>
        <v>0</v>
      </c>
      <c r="O12" s="27">
        <v>310.75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</row>
    <row r="13" spans="1:26" s="5" customFormat="1" ht="14.1" customHeight="1" x14ac:dyDescent="0.25">
      <c r="A13" s="9">
        <v>4</v>
      </c>
      <c r="B13" s="112"/>
      <c r="C13" s="112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265.75</v>
      </c>
      <c r="J13" s="26">
        <f>IF(I13="","",I13*Adjustment!$H$11+Adjustment!$H$11*Adjustment!$I$12)</f>
        <v>0</v>
      </c>
      <c r="K13" s="27">
        <v>185.75</v>
      </c>
      <c r="L13" s="26">
        <f>IF(K13="","",K13*Adjustment!$H$11+Adjustment!$H$11*Adjustment!$I$12)</f>
        <v>0</v>
      </c>
      <c r="M13" s="27">
        <v>208.75</v>
      </c>
      <c r="N13" s="26">
        <f>IF(M13="","",M13*Adjustment!$H$11+Adjustment!$H$11*Adjustment!$I$12)</f>
        <v>0</v>
      </c>
      <c r="O13" s="27">
        <v>235.75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181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</row>
    <row r="14" spans="1:26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469.75</v>
      </c>
      <c r="J14" s="26">
        <f>IF(I14="","",I14*Adjustment!$H$12+Adjustment!$H$12*Adjustment!$I$12)</f>
        <v>0</v>
      </c>
      <c r="K14" s="27">
        <v>396.75</v>
      </c>
      <c r="L14" s="26">
        <f>IF(K14="","",K14*Adjustment!$H$12+Adjustment!$H$12*Adjustment!$I$12)</f>
        <v>0</v>
      </c>
      <c r="M14" s="27">
        <v>419.75</v>
      </c>
      <c r="N14" s="26">
        <f>IF(M14="","",M14*Adjustment!$H$12+Adjustment!$H$12*Adjustment!$I$12)</f>
        <v>0</v>
      </c>
      <c r="O14" s="27">
        <v>434.75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</row>
    <row r="15" spans="1:26" s="5" customFormat="1" ht="14.25" customHeight="1" x14ac:dyDescent="0.25">
      <c r="A15" s="9">
        <v>6</v>
      </c>
      <c r="B15" s="112"/>
      <c r="C15" s="112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394.75</v>
      </c>
      <c r="J15" s="26">
        <f>IF(I15="","",I15*Adjustment!$H$13+Adjustment!$H$13*Adjustment!$I$12)</f>
        <v>0</v>
      </c>
      <c r="K15" s="27">
        <v>321.75</v>
      </c>
      <c r="L15" s="26">
        <f>IF(K15="","",K15*Adjustment!$H$13+Adjustment!$H$13*Adjustment!$I$12)</f>
        <v>0</v>
      </c>
      <c r="M15" s="27">
        <v>344.75</v>
      </c>
      <c r="N15" s="26">
        <f>IF(M15="","",M15*Adjustment!$H$13+Adjustment!$H$13*Adjustment!$I$12)</f>
        <v>0</v>
      </c>
      <c r="O15" s="27">
        <v>359.75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296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</row>
    <row r="16" spans="1:26" s="5" customFormat="1" ht="14.25" customHeight="1" x14ac:dyDescent="0.25">
      <c r="A16" s="9">
        <v>7</v>
      </c>
      <c r="B16" s="112"/>
      <c r="C16" s="112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319.75</v>
      </c>
      <c r="J16" s="26">
        <f>IF(I16="","",I16*Adjustment!$H$14+Adjustment!$H$14*Adjustment!$I$12)</f>
        <v>0</v>
      </c>
      <c r="K16" s="27">
        <v>246.75</v>
      </c>
      <c r="L16" s="26">
        <f>IF(K16="","",K16*Adjustment!$H$14+Adjustment!$H$14*Adjustment!$I$12)</f>
        <v>0</v>
      </c>
      <c r="M16" s="27">
        <v>269.75</v>
      </c>
      <c r="N16" s="26">
        <f>IF(M16="","",M16*Adjustment!$H$14+Adjustment!$H$14*Adjustment!$I$12)</f>
        <v>0</v>
      </c>
      <c r="O16" s="27">
        <v>284.75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</row>
    <row r="17" spans="1:26" s="5" customFormat="1" ht="14.25" customHeight="1" x14ac:dyDescent="0.25">
      <c r="A17" s="9">
        <v>8</v>
      </c>
      <c r="B17" s="112"/>
      <c r="C17" s="112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244.75</v>
      </c>
      <c r="J17" s="26">
        <f>IF(I17="","",I17*Adjustment!$H$15+Adjustment!$H$15*Adjustment!$I$12)</f>
        <v>0</v>
      </c>
      <c r="K17" s="27">
        <v>171.75</v>
      </c>
      <c r="L17" s="26">
        <f>IF(K17="","",K17*Adjustment!$H$15+Adjustment!$H$15*Adjustment!$I$12)</f>
        <v>0</v>
      </c>
      <c r="M17" s="27">
        <v>194.75</v>
      </c>
      <c r="N17" s="26">
        <f>IF(M17="","",M17*Adjustment!$H$15+Adjustment!$H$15*Adjustment!$I$12)</f>
        <v>0</v>
      </c>
      <c r="O17" s="27">
        <v>209.75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171</v>
      </c>
      <c r="X17" s="26">
        <f>IF(W17="","",W17*Adjustment!$H$15+Adjustment!$H$15*Adjustment!$I$12)</f>
        <v>0</v>
      </c>
      <c r="Y17" s="27">
        <v>185</v>
      </c>
      <c r="Z17" s="26">
        <f>IF(Y17="","",Y17*Adjustment!$H$15+Adjustment!$H$15*Adjustment!$I$12)</f>
        <v>0</v>
      </c>
    </row>
    <row r="18" spans="1:26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7">
        <v>450.25</v>
      </c>
      <c r="F26" s="26">
        <f>IF(E26="","",E26*Adjustment!$H$24+Adjustment!$H$24*Adjustment!$I$12)</f>
        <v>0</v>
      </c>
      <c r="G26" s="28">
        <v>488.25</v>
      </c>
      <c r="H26" s="26">
        <f>IF(G26="","",G26*Adjustment!$H$24+Adjustment!$H$24*Adjustment!$I$12)</f>
        <v>0</v>
      </c>
      <c r="I26" s="28">
        <v>523.25</v>
      </c>
      <c r="J26" s="26">
        <f>IF(I26="","",I26*Adjustment!$H$24+Adjustment!$H$24*Adjustment!$I$12)</f>
        <v>0</v>
      </c>
      <c r="K26" s="28">
        <v>450</v>
      </c>
      <c r="L26" s="26">
        <f>IF(K26="","",K26*Adjustment!$H$24+Adjustment!$H$24*Adjustment!$I$12)</f>
        <v>0</v>
      </c>
      <c r="M26" s="28">
        <v>473.25</v>
      </c>
      <c r="N26" s="26">
        <f>IF(M26="","",M26*Adjustment!$H$24+Adjustment!$H$24*Adjustment!$I$12)</f>
        <v>0</v>
      </c>
      <c r="O26" s="28">
        <v>488.25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</row>
    <row r="27" spans="1:26" s="5" customFormat="1" ht="14.25" customHeight="1" x14ac:dyDescent="0.25">
      <c r="A27" s="9">
        <v>18</v>
      </c>
      <c r="B27" s="112"/>
      <c r="C27" s="112"/>
      <c r="D27" s="9" t="s">
        <v>2</v>
      </c>
      <c r="E27" s="27">
        <v>375.25</v>
      </c>
      <c r="F27" s="26">
        <f>IF(E27="","",E27*Adjustment!$H$25+Adjustment!$H$25*Adjustment!$I$12)</f>
        <v>0</v>
      </c>
      <c r="G27" s="28">
        <v>413.25</v>
      </c>
      <c r="H27" s="26">
        <f>IF(G27="","",G27*Adjustment!$H$25+Adjustment!$H$25*Adjustment!$I$12)</f>
        <v>0</v>
      </c>
      <c r="I27" s="28">
        <v>448.25</v>
      </c>
      <c r="J27" s="26">
        <f>IF(I27="","",I27*Adjustment!$H$25+Adjustment!$H$25*Adjustment!$I$12)</f>
        <v>0</v>
      </c>
      <c r="K27" s="28">
        <v>375</v>
      </c>
      <c r="L27" s="26">
        <f>IF(K27="","",K27*Adjustment!$H$25+Adjustment!$H$25*Adjustment!$I$12)</f>
        <v>0</v>
      </c>
      <c r="M27" s="28">
        <v>398.25</v>
      </c>
      <c r="N27" s="26">
        <f>IF(M27="","",M27*Adjustment!$H$25+Adjustment!$H$25*Adjustment!$I$12)</f>
        <v>0</v>
      </c>
      <c r="O27" s="28">
        <v>413.25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</row>
    <row r="28" spans="1:26" s="5" customFormat="1" ht="14.25" customHeight="1" x14ac:dyDescent="0.25">
      <c r="A28" s="9">
        <v>19</v>
      </c>
      <c r="B28" s="112"/>
      <c r="C28" s="112"/>
      <c r="D28" s="9" t="s">
        <v>3</v>
      </c>
      <c r="E28" s="27">
        <v>300.25</v>
      </c>
      <c r="F28" s="26">
        <f>IF(E28="","",E28*Adjustment!$H$26+Adjustment!$H$26*Adjustment!$I$12)</f>
        <v>0</v>
      </c>
      <c r="G28" s="28">
        <v>338.25</v>
      </c>
      <c r="H28" s="26">
        <f>IF(G28="","",G28*Adjustment!$H$26+Adjustment!$H$26*Adjustment!$I$12)</f>
        <v>0</v>
      </c>
      <c r="I28" s="28">
        <v>373.25</v>
      </c>
      <c r="J28" s="26">
        <f>IF(I28="","",I28*Adjustment!$H$26+Adjustment!$H$26*Adjustment!$I$12)</f>
        <v>0</v>
      </c>
      <c r="K28" s="28">
        <v>300</v>
      </c>
      <c r="L28" s="26">
        <f>IF(K28="","",K28*Adjustment!$H$26+Adjustment!$H$26*Adjustment!$I$12)</f>
        <v>0</v>
      </c>
      <c r="M28" s="28">
        <v>323.25</v>
      </c>
      <c r="N28" s="26">
        <f>IF(M28="","",M28*Adjustment!$H$26+Adjustment!$H$26*Adjustment!$I$12)</f>
        <v>0</v>
      </c>
      <c r="O28" s="28">
        <v>338.25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</row>
    <row r="29" spans="1:26" s="5" customFormat="1" ht="14.25" customHeight="1" x14ac:dyDescent="0.25">
      <c r="A29" s="9">
        <v>20</v>
      </c>
      <c r="B29" s="112"/>
      <c r="C29" s="112"/>
      <c r="D29" s="9" t="s">
        <v>4</v>
      </c>
      <c r="E29" s="27">
        <v>225.25</v>
      </c>
      <c r="F29" s="26">
        <f>IF(E29="","",E29*Adjustment!$H$27+Adjustment!$H$27*Adjustment!$I$12)</f>
        <v>0</v>
      </c>
      <c r="G29" s="28">
        <v>263.25</v>
      </c>
      <c r="H29" s="26">
        <f>IF(G29="","",G29*Adjustment!$H$27+Adjustment!$H$27*Adjustment!$I$12)</f>
        <v>0</v>
      </c>
      <c r="I29" s="28">
        <v>298.25</v>
      </c>
      <c r="J29" s="26">
        <f>IF(I29="","",I29*Adjustment!$H$27+Adjustment!$H$27*Adjustment!$I$12)</f>
        <v>0</v>
      </c>
      <c r="K29" s="28">
        <v>225</v>
      </c>
      <c r="L29" s="26">
        <f>IF(K29="","",K29*Adjustment!$H$27+Adjustment!$H$27*Adjustment!$I$12)</f>
        <v>0</v>
      </c>
      <c r="M29" s="28">
        <v>248.25</v>
      </c>
      <c r="N29" s="26">
        <f>IF(M29="","",M29*Adjustment!$H$27+Adjustment!$H$27*Adjustment!$I$12)</f>
        <v>0</v>
      </c>
      <c r="O29" s="28">
        <v>263.25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186</v>
      </c>
      <c r="X29" s="26">
        <f>IF(W29="","",W29*Adjustment!$H$27+Adjustment!$H$27*Adjustment!$I$12)</f>
        <v>0</v>
      </c>
      <c r="Y29" s="27">
        <v>199.5</v>
      </c>
      <c r="Z29" s="26">
        <f>IF(Y29="","",Y29*Adjustment!$H$27+Adjustment!$H$27*Adjustment!$I$12)</f>
        <v>0</v>
      </c>
    </row>
    <row r="30" spans="1:26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525.75</v>
      </c>
      <c r="L30" s="26">
        <f>IF(K30="","",K30*Adjustment!$H$28+Adjustment!$H$28*Adjustment!$I$12)</f>
        <v>0</v>
      </c>
      <c r="M30" s="27">
        <v>535.75</v>
      </c>
      <c r="N30" s="26">
        <f>IF(M30="","",M30*Adjustment!$H$28+Adjustment!$H$28*Adjustment!$I$12)</f>
        <v>0</v>
      </c>
      <c r="O30" s="27">
        <v>549.75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12"/>
      <c r="C31" s="112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450.75</v>
      </c>
      <c r="L31" s="26">
        <f>IF(K31="","",K31*Adjustment!$H$29+Adjustment!$H$29*Adjustment!$I$12)</f>
        <v>0</v>
      </c>
      <c r="M31" s="27">
        <v>460.75</v>
      </c>
      <c r="N31" s="26">
        <f>IF(M31="","",M31*Adjustment!$H$29+Adjustment!$H$29*Adjustment!$I$12)</f>
        <v>0</v>
      </c>
      <c r="O31" s="27">
        <v>474.75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12"/>
      <c r="C32" s="112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375.75</v>
      </c>
      <c r="L32" s="26">
        <f>IF(K32="","",K32*Adjustment!$H$30+Adjustment!$H$30*Adjustment!$I$12)</f>
        <v>0</v>
      </c>
      <c r="M32" s="27">
        <v>385.75</v>
      </c>
      <c r="N32" s="26">
        <f>IF(M32="","",M32*Adjustment!$H$30+Adjustment!$H$30*Adjustment!$I$12)</f>
        <v>0</v>
      </c>
      <c r="O32" s="27">
        <v>399.75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12"/>
      <c r="C33" s="112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300.75</v>
      </c>
      <c r="L33" s="26">
        <f>IF(K33="","",K33*Adjustment!$H$31+Adjustment!$H$31*Adjustment!$I$12)</f>
        <v>0</v>
      </c>
      <c r="M33" s="27">
        <v>310.75</v>
      </c>
      <c r="N33" s="26">
        <f>IF(M33="","",M33*Adjustment!$H$31+Adjustment!$H$31*Adjustment!$I$12)</f>
        <v>0</v>
      </c>
      <c r="O33" s="27">
        <v>324.75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480.75</v>
      </c>
      <c r="J34" s="26">
        <f>IF(I34="","",I34*Adjustment!$H$32+Adjustment!$H$32*Adjustment!$I$12)</f>
        <v>0</v>
      </c>
      <c r="K34" s="27">
        <v>405.75</v>
      </c>
      <c r="L34" s="26">
        <f>IF(K34="","",K34*Adjustment!$H$32+Adjustment!$H$32*Adjustment!$I$12)</f>
        <v>0</v>
      </c>
      <c r="M34" s="27">
        <v>429.75</v>
      </c>
      <c r="N34" s="26">
        <f>IF(M34="","",M34*Adjustment!$H$32+Adjustment!$H$32*Adjustment!$I$12)</f>
        <v>0</v>
      </c>
      <c r="O34" s="27">
        <v>445.75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</row>
    <row r="35" spans="1:26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405.75</v>
      </c>
      <c r="J35" s="26">
        <f>IF(I35="","",I35*Adjustment!$H$33+Adjustment!$H$33*Adjustment!$I$12)</f>
        <v>0</v>
      </c>
      <c r="K35" s="27">
        <v>330.75</v>
      </c>
      <c r="L35" s="26">
        <f>IF(K35="","",K35*Adjustment!$H$33+Adjustment!$H$33*Adjustment!$I$12)</f>
        <v>0</v>
      </c>
      <c r="M35" s="27">
        <v>354.75</v>
      </c>
      <c r="N35" s="26">
        <f>IF(M35="","",M35*Adjustment!$H$33+Adjustment!$H$33*Adjustment!$I$12)</f>
        <v>0</v>
      </c>
      <c r="O35" s="27">
        <v>370.75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</row>
    <row r="36" spans="1:26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330.75</v>
      </c>
      <c r="J36" s="26">
        <f>IF(I36="","",I36*Adjustment!$H$34+Adjustment!$H$34*Adjustment!$I$12)</f>
        <v>0</v>
      </c>
      <c r="K36" s="27">
        <v>255.75</v>
      </c>
      <c r="L36" s="26">
        <f>IF(K36="","",K36*Adjustment!$H$34+Adjustment!$H$34*Adjustment!$I$12)</f>
        <v>0</v>
      </c>
      <c r="M36" s="27">
        <v>279.75</v>
      </c>
      <c r="N36" s="26">
        <f>IF(M36="","",M36*Adjustment!$H$34+Adjustment!$H$34*Adjustment!$I$12)</f>
        <v>0</v>
      </c>
      <c r="O36" s="27">
        <v>295.75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248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</row>
    <row r="37" spans="1:26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255.75</v>
      </c>
      <c r="J37" s="26">
        <f>IF(I37="","",I37*Adjustment!$H$35+Adjustment!$H$35*Adjustment!$I$12)</f>
        <v>0</v>
      </c>
      <c r="K37" s="27">
        <v>180.75</v>
      </c>
      <c r="L37" s="26">
        <f>IF(K37="","",K37*Adjustment!$H$35+Adjustment!$H$35*Adjustment!$I$12)</f>
        <v>0</v>
      </c>
      <c r="M37" s="27">
        <v>204.75</v>
      </c>
      <c r="N37" s="26">
        <f>IF(M37="","",M37*Adjustment!$H$35+Adjustment!$H$35*Adjustment!$I$12)</f>
        <v>0</v>
      </c>
      <c r="O37" s="27">
        <v>220.75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178</v>
      </c>
      <c r="X37" s="26">
        <f>IF(W37="","",W37*Adjustment!$H$35+Adjustment!$H$35*Adjustment!$I$12)</f>
        <v>0</v>
      </c>
      <c r="Y37" s="27">
        <v>192</v>
      </c>
      <c r="Z37" s="26">
        <f>IF(Y37="","",Y37*Adjustment!$H$35+Adjustment!$H$35*Adjustment!$I$12)</f>
        <v>0</v>
      </c>
    </row>
    <row r="38" spans="1:26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562.75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526.75</v>
      </c>
      <c r="N38" s="26">
        <f>IF(M38="","",M38*Adjustment!$H$36+Adjustment!$H$36*Adjustment!$I$12)</f>
        <v>0</v>
      </c>
      <c r="O38" s="27">
        <v>562.75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3"/>
      <c r="C39" s="113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487.75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451.75</v>
      </c>
      <c r="N39" s="26">
        <f>IF(M39="","",M39*Adjustment!$H$37+Adjustment!$H$37*Adjustment!$I$12)</f>
        <v>0</v>
      </c>
      <c r="O39" s="27">
        <v>487.75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3"/>
      <c r="C40" s="113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412.75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376.75</v>
      </c>
      <c r="N40" s="26">
        <f>IF(M40="","",M40*Adjustment!$H$38+Adjustment!$H$38*Adjustment!$I$12)</f>
        <v>0</v>
      </c>
      <c r="O40" s="27">
        <v>412.75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3"/>
      <c r="C41" s="113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337.75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301.75</v>
      </c>
      <c r="N41" s="26">
        <f>IF(M41="","",M41*Adjustment!$H$39+Adjustment!$H$39*Adjustment!$I$12)</f>
        <v>0</v>
      </c>
      <c r="O41" s="27">
        <v>337.75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368.35088424437299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422.75</v>
      </c>
      <c r="J46" s="26">
        <f>IF(I46="","",I46*Adjustment!$H$44+Adjustment!$H$44*Adjustment!$I$12)</f>
        <v>0</v>
      </c>
      <c r="K46" s="27">
        <v>368.75</v>
      </c>
      <c r="L46" s="26">
        <f>IF(K46="","",K46*Adjustment!$H$44+Adjustment!$H$44*Adjustment!$I$12)</f>
        <v>0</v>
      </c>
      <c r="M46" s="27">
        <v>401.75</v>
      </c>
      <c r="N46" s="26">
        <f>IF(M46="","",M46*Adjustment!$H$44+Adjustment!$H$44*Adjustment!$I$12)</f>
        <v>0</v>
      </c>
      <c r="O46" s="27">
        <v>422.50442122186496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</row>
    <row r="47" spans="1:26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293.35088424437299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347.75</v>
      </c>
      <c r="J47" s="26">
        <f>IF(I47="","",I47*Adjustment!$H$45+Adjustment!$H$45*Adjustment!$I$12)</f>
        <v>0</v>
      </c>
      <c r="K47" s="27">
        <v>293.75</v>
      </c>
      <c r="L47" s="26">
        <f>IF(K47="","",K47*Adjustment!$H$45+Adjustment!$H$45*Adjustment!$I$12)</f>
        <v>0</v>
      </c>
      <c r="M47" s="27">
        <v>326.75</v>
      </c>
      <c r="N47" s="26">
        <f>IF(M47="","",M47*Adjustment!$H$45+Adjustment!$H$45*Adjustment!$I$12)</f>
        <v>0</v>
      </c>
      <c r="O47" s="27">
        <v>347.50442122186496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</row>
    <row r="48" spans="1:26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218.35088424437299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272.75</v>
      </c>
      <c r="J48" s="26">
        <f>IF(I48="","",I48*Adjustment!$H$46+Adjustment!$H$46*Adjustment!$I$12)</f>
        <v>0</v>
      </c>
      <c r="K48" s="27">
        <v>218.75</v>
      </c>
      <c r="L48" s="26">
        <f>IF(K48="","",K48*Adjustment!$H$46+Adjustment!$H$46*Adjustment!$I$12)</f>
        <v>0</v>
      </c>
      <c r="M48" s="27">
        <v>251.75</v>
      </c>
      <c r="N48" s="26">
        <f>IF(M48="","",M48*Adjustment!$H$46+Adjustment!$H$46*Adjustment!$I$12)</f>
        <v>0</v>
      </c>
      <c r="O48" s="27">
        <v>272.50442122186496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</row>
    <row r="49" spans="1:26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143.35088424437299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197.75</v>
      </c>
      <c r="J49" s="26">
        <f>IF(I49="","",I49*Adjustment!$H$47+Adjustment!$H$47*Adjustment!$I$12)</f>
        <v>0</v>
      </c>
      <c r="K49" s="27">
        <v>143.75</v>
      </c>
      <c r="L49" s="26">
        <f>IF(K49="","",K49*Adjustment!$H$47+Adjustment!$H$47*Adjustment!$I$12)</f>
        <v>0</v>
      </c>
      <c r="M49" s="27">
        <v>176.75</v>
      </c>
      <c r="N49" s="26">
        <f>IF(M49="","",M49*Adjustment!$H$47+Adjustment!$H$47*Adjustment!$I$12)</f>
        <v>0</v>
      </c>
      <c r="O49" s="27">
        <v>197.50442122186496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146</v>
      </c>
      <c r="X49" s="26">
        <f>IF(W49="","",W49*Adjustment!$H$47+Adjustment!$H$47*Adjustment!$I$12)</f>
        <v>0</v>
      </c>
      <c r="Y49" s="27">
        <v>159</v>
      </c>
      <c r="Z49" s="26">
        <f>IF(Y49="","",Y49*Adjustment!$H$47+Adjustment!$H$47*Adjustment!$I$12)</f>
        <v>0</v>
      </c>
    </row>
    <row r="50" spans="1:26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521.75</v>
      </c>
      <c r="J50" s="26">
        <f>IF(I50="","",I50*Adjustment!$H$48+Adjustment!$H$48*Adjustment!$I$12)</f>
        <v>0</v>
      </c>
      <c r="K50" s="27">
        <v>432.75</v>
      </c>
      <c r="L50" s="26">
        <f>IF(K50="","",K50*Adjustment!$H$48+Adjustment!$H$48*Adjustment!$I$12)</f>
        <v>0</v>
      </c>
      <c r="M50" s="27">
        <v>459.75</v>
      </c>
      <c r="N50" s="26">
        <f>IF(M50="","",M50*Adjustment!$H$48+Adjustment!$H$48*Adjustment!$I$12)</f>
        <v>0</v>
      </c>
      <c r="O50" s="27">
        <v>478.75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446.75</v>
      </c>
      <c r="J51" s="26">
        <f>IF(I51="","",I51*Adjustment!$H$49+Adjustment!$H$49*Adjustment!$I$12)</f>
        <v>0</v>
      </c>
      <c r="K51" s="27">
        <v>357.75</v>
      </c>
      <c r="L51" s="26">
        <f>IF(K51="","",K51*Adjustment!$H$49+Adjustment!$H$49*Adjustment!$I$12)</f>
        <v>0</v>
      </c>
      <c r="M51" s="27">
        <v>384.75</v>
      </c>
      <c r="N51" s="26">
        <f>IF(M51="","",M51*Adjustment!$H$49+Adjustment!$H$49*Adjustment!$I$12)</f>
        <v>0</v>
      </c>
      <c r="O51" s="27">
        <v>403.75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371.75</v>
      </c>
      <c r="J52" s="26">
        <f>IF(I52="","",I52*Adjustment!$H$50+Adjustment!$H$50*Adjustment!$I$12)</f>
        <v>0</v>
      </c>
      <c r="K52" s="27">
        <v>282.75</v>
      </c>
      <c r="L52" s="26">
        <f>IF(K52="","",K52*Adjustment!$H$50+Adjustment!$H$50*Adjustment!$I$12)</f>
        <v>0</v>
      </c>
      <c r="M52" s="27">
        <v>309.75</v>
      </c>
      <c r="N52" s="26">
        <f>IF(M52="","",M52*Adjustment!$H$50+Adjustment!$H$50*Adjustment!$I$12)</f>
        <v>0</v>
      </c>
      <c r="O52" s="27">
        <v>328.75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296.75</v>
      </c>
      <c r="J53" s="26">
        <f>IF(I53="","",I53*Adjustment!$H$51+Adjustment!$H$51*Adjustment!$I$12)</f>
        <v>0</v>
      </c>
      <c r="K53" s="27">
        <v>207.75</v>
      </c>
      <c r="L53" s="26">
        <f>IF(K53="","",K53*Adjustment!$H$51+Adjustment!$H$51*Adjustment!$I$12)</f>
        <v>0</v>
      </c>
      <c r="M53" s="27">
        <v>234.75</v>
      </c>
      <c r="N53" s="26">
        <f>IF(M53="","",M53*Adjustment!$H$51+Adjustment!$H$51*Adjustment!$I$12)</f>
        <v>0</v>
      </c>
      <c r="O53" s="27">
        <v>253.75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388.72548231511257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464.75</v>
      </c>
      <c r="J54" s="26">
        <f>IF(I54="","",I54*Adjustment!$H$52+Adjustment!$H$52*Adjustment!$I$12)</f>
        <v>0</v>
      </c>
      <c r="K54" s="27">
        <v>388.75</v>
      </c>
      <c r="L54" s="26">
        <f>IF(K54="","",K54*Adjustment!$H$52+Adjustment!$H$52*Adjustment!$I$12)</f>
        <v>0</v>
      </c>
      <c r="M54" s="27">
        <v>414.75</v>
      </c>
      <c r="N54" s="26">
        <f>IF(M54="","",M54*Adjustment!$H$52+Adjustment!$H$52*Adjustment!$I$12)</f>
        <v>0</v>
      </c>
      <c r="O54" s="27">
        <v>428.93850482315111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382.25</v>
      </c>
      <c r="Z54" s="26">
        <f>IF(Y54="","",Y54*Adjustment!$H$52+Adjustment!$H$52*Adjustment!$I$12)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313.72548231511257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389.75</v>
      </c>
      <c r="J55" s="26">
        <f>IF(I55="","",I55*Adjustment!$H$53+Adjustment!$H$53*Adjustment!$I$12)</f>
        <v>0</v>
      </c>
      <c r="K55" s="27">
        <v>313.75</v>
      </c>
      <c r="L55" s="26">
        <f>IF(K55="","",K55*Adjustment!$H$53+Adjustment!$H$53*Adjustment!$I$12)</f>
        <v>0</v>
      </c>
      <c r="M55" s="27">
        <v>339.75</v>
      </c>
      <c r="N55" s="26">
        <f>IF(M55="","",M55*Adjustment!$H$53+Adjustment!$H$53*Adjustment!$I$12)</f>
        <v>0</v>
      </c>
      <c r="O55" s="27">
        <v>353.93850482315111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307.25</v>
      </c>
      <c r="Z55" s="26">
        <f>IF(Y55="","",Y55*Adjustment!$H$53+Adjustment!$H$53*Adjustment!$I$12)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238.72548231511254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314.75</v>
      </c>
      <c r="J56" s="26">
        <f>IF(I56="","",I56*Adjustment!$H$54+Adjustment!$H$54*Adjustment!$I$12)</f>
        <v>0</v>
      </c>
      <c r="K56" s="27">
        <v>238.75</v>
      </c>
      <c r="L56" s="26">
        <f>IF(K56="","",K56*Adjustment!$H$54+Adjustment!$H$54*Adjustment!$I$12)</f>
        <v>0</v>
      </c>
      <c r="M56" s="27">
        <v>264.75</v>
      </c>
      <c r="N56" s="26">
        <f>IF(M56="","",M56*Adjustment!$H$54+Adjustment!$H$54*Adjustment!$I$12)</f>
        <v>0</v>
      </c>
      <c r="O56" s="27">
        <v>278.93850482315111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163.72548231511254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239.75</v>
      </c>
      <c r="J57" s="26">
        <f>IF(I57="","",I57*Adjustment!$H$55+Adjustment!$H$55*Adjustment!$I$12)</f>
        <v>0</v>
      </c>
      <c r="K57" s="27">
        <v>163.75</v>
      </c>
      <c r="L57" s="26">
        <f>IF(K57="","",K57*Adjustment!$H$55+Adjustment!$H$55*Adjustment!$I$12)</f>
        <v>0</v>
      </c>
      <c r="M57" s="27">
        <v>189.75</v>
      </c>
      <c r="N57" s="26">
        <f>IF(M57="","",M57*Adjustment!$H$55+Adjustment!$H$55*Adjustment!$I$12)</f>
        <v>0</v>
      </c>
      <c r="O57" s="27">
        <v>203.93850482315111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162</v>
      </c>
      <c r="X57" s="26">
        <f>IF(W57="","",W57*Adjustment!$H$55+Adjustment!$H$55*Adjustment!$I$12)</f>
        <v>0</v>
      </c>
      <c r="Y57" s="27">
        <v>182.25</v>
      </c>
      <c r="Z57" s="26">
        <f>IF(Y57="","",Y57*Adjustment!$H$55+Adjustment!$H$55*Adjustment!$I$12)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1480</v>
      </c>
      <c r="G58" s="27">
        <v>17.399999999999999</v>
      </c>
      <c r="H58" s="26">
        <f>IF(G58="","",G58*H7+H7*Adjustment!$I$9)</f>
        <v>1729.9999999999998</v>
      </c>
      <c r="I58" s="27">
        <v>20.9</v>
      </c>
      <c r="J58" s="26">
        <f>IF(I58="","",I58*J7+J7*Adjustment!$I$9)</f>
        <v>2080</v>
      </c>
      <c r="K58" s="27">
        <v>14.9</v>
      </c>
      <c r="L58" s="26">
        <f>IF(K58="","",K58*L7+L7*Adjustment!$I$9)</f>
        <v>1480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13.75</v>
      </c>
      <c r="R58" s="26">
        <f>IF(Q58="","",Q58*R7+R7*Adjustment!$I$9)</f>
        <v>0</v>
      </c>
      <c r="S58" s="27">
        <v>13.25</v>
      </c>
      <c r="T58" s="26">
        <f>IF(S58="","",S58*T7+T7*Adjustment!$I$9)</f>
        <v>0</v>
      </c>
      <c r="U58" s="27">
        <v>13.25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</row>
    <row r="3" spans="1:27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  <c r="O3" s="110" t="s">
        <v>85</v>
      </c>
      <c r="P3" s="111"/>
      <c r="Q3" s="110" t="s">
        <v>91</v>
      </c>
      <c r="R3" s="111"/>
    </row>
    <row r="4" spans="1:27" x14ac:dyDescent="0.2">
      <c r="B4" s="16" t="s">
        <v>49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  <c r="O4" s="108" t="s">
        <v>86</v>
      </c>
      <c r="P4" s="109"/>
      <c r="Q4" s="106" t="s">
        <v>90</v>
      </c>
      <c r="R4" s="107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2" t="s">
        <v>61</v>
      </c>
      <c r="F6" s="133"/>
      <c r="G6" s="132" t="s">
        <v>162</v>
      </c>
      <c r="H6" s="133"/>
      <c r="I6" s="132" t="s">
        <v>164</v>
      </c>
      <c r="J6" s="133"/>
      <c r="K6" s="132" t="s">
        <v>153</v>
      </c>
      <c r="L6" s="133"/>
      <c r="M6" s="132" t="s">
        <v>81</v>
      </c>
      <c r="N6" s="133"/>
      <c r="O6" s="132"/>
      <c r="P6" s="133"/>
      <c r="Q6" s="132" t="s">
        <v>92</v>
      </c>
      <c r="R6" s="133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129</v>
      </c>
      <c r="F8" s="101"/>
      <c r="G8" s="100" t="s">
        <v>130</v>
      </c>
      <c r="H8" s="101"/>
      <c r="I8" s="100" t="s">
        <v>131</v>
      </c>
      <c r="J8" s="101"/>
      <c r="K8" s="100" t="s">
        <v>132</v>
      </c>
      <c r="L8" s="101"/>
      <c r="M8" s="100" t="s">
        <v>224</v>
      </c>
      <c r="N8" s="101"/>
      <c r="O8" s="100" t="s">
        <v>130</v>
      </c>
      <c r="P8" s="101"/>
      <c r="Q8" s="100" t="s">
        <v>225</v>
      </c>
      <c r="R8" s="101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427.75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427.75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"/>
    </row>
    <row r="11" spans="1:27" s="5" customFormat="1" ht="14.1" customHeight="1" x14ac:dyDescent="0.2">
      <c r="A11" s="9">
        <v>2</v>
      </c>
      <c r="B11" s="112"/>
      <c r="C11" s="112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352.75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352.75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"/>
    </row>
    <row r="12" spans="1:27" s="5" customFormat="1" ht="14.25" customHeight="1" x14ac:dyDescent="0.2">
      <c r="A12" s="9">
        <v>3</v>
      </c>
      <c r="B12" s="112"/>
      <c r="C12" s="112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277.75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277.75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"/>
    </row>
    <row r="13" spans="1:27" s="5" customFormat="1" ht="14.1" customHeight="1" x14ac:dyDescent="0.2">
      <c r="A13" s="9">
        <v>4</v>
      </c>
      <c r="B13" s="112"/>
      <c r="C13" s="112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202.75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202.75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>
        <f>IF(Q13="","",Q13*Adjustment!$H$11+Adjustment!$H$11*Adjustment!$I$12)</f>
        <v>0</v>
      </c>
      <c r="S13" s="2"/>
    </row>
    <row r="14" spans="1:27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406.75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406.75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"/>
    </row>
    <row r="15" spans="1:27" s="5" customFormat="1" ht="14.25" customHeight="1" x14ac:dyDescent="0.2">
      <c r="A15" s="9">
        <v>6</v>
      </c>
      <c r="B15" s="112"/>
      <c r="C15" s="112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331.75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331.75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296</v>
      </c>
      <c r="R15" s="26">
        <f>IF(Q15="","",Q15*Adjustment!$H$13+Adjustment!$H$13*Adjustment!$I$12)</f>
        <v>0</v>
      </c>
      <c r="S15" s="2"/>
    </row>
    <row r="16" spans="1:27" s="5" customFormat="1" ht="14.25" customHeight="1" x14ac:dyDescent="0.2">
      <c r="A16" s="9">
        <v>7</v>
      </c>
      <c r="B16" s="112"/>
      <c r="C16" s="112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256.75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256.75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"/>
    </row>
    <row r="17" spans="1:27" s="5" customFormat="1" ht="14.25" customHeight="1" x14ac:dyDescent="0.2">
      <c r="A17" s="9">
        <v>8</v>
      </c>
      <c r="B17" s="112"/>
      <c r="C17" s="112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181.75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181.75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171</v>
      </c>
      <c r="R17" s="26">
        <f>IF(Q17="","",Q17*Adjustment!$H$15+Adjustment!$H$15*Adjustment!$I$12)</f>
        <v>0</v>
      </c>
      <c r="S17" s="2"/>
    </row>
    <row r="18" spans="1:27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460.25</v>
      </c>
      <c r="H26" s="26">
        <f>IF(G26="","",G26*Adjustment!$H$24+Adjustment!$H$24*Adjustment!$I$12)</f>
        <v>0</v>
      </c>
      <c r="I26" s="28">
        <v>462.25</v>
      </c>
      <c r="J26" s="26">
        <f>IF(I26="","",I26*Adjustment!$H$24+Adjustment!$H$24*Adjustment!$I$12)</f>
        <v>0</v>
      </c>
      <c r="K26" s="28">
        <v>460.25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"/>
    </row>
    <row r="27" spans="1:27" s="5" customFormat="1" ht="14.25" customHeight="1" x14ac:dyDescent="0.2">
      <c r="A27" s="9">
        <v>18</v>
      </c>
      <c r="B27" s="112"/>
      <c r="C27" s="112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385.25</v>
      </c>
      <c r="H27" s="26">
        <f>IF(G27="","",G27*Adjustment!$H$25+Adjustment!$H$25*Adjustment!$I$12)</f>
        <v>0</v>
      </c>
      <c r="I27" s="28">
        <v>387.25</v>
      </c>
      <c r="J27" s="26">
        <f>IF(I27="","",I27*Adjustment!$H$25+Adjustment!$H$25*Adjustment!$I$12)</f>
        <v>0</v>
      </c>
      <c r="K27" s="28">
        <v>385.25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"/>
    </row>
    <row r="28" spans="1:27" s="5" customFormat="1" ht="14.25" customHeight="1" x14ac:dyDescent="0.2">
      <c r="A28" s="9">
        <v>19</v>
      </c>
      <c r="B28" s="112"/>
      <c r="C28" s="112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310.25</v>
      </c>
      <c r="H28" s="26">
        <f>IF(G28="","",G28*Adjustment!$H$26+Adjustment!$H$26*Adjustment!$I$12)</f>
        <v>0</v>
      </c>
      <c r="I28" s="28">
        <v>312.25</v>
      </c>
      <c r="J28" s="26">
        <f>IF(I28="","",I28*Adjustment!$H$26+Adjustment!$H$26*Adjustment!$I$12)</f>
        <v>0</v>
      </c>
      <c r="K28" s="28">
        <v>310.25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"/>
    </row>
    <row r="29" spans="1:27" s="5" customFormat="1" ht="14.25" customHeight="1" x14ac:dyDescent="0.2">
      <c r="A29" s="9">
        <v>20</v>
      </c>
      <c r="B29" s="112"/>
      <c r="C29" s="112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235.25</v>
      </c>
      <c r="H29" s="26">
        <f>IF(G29="","",G29*Adjustment!$H$27+Adjustment!$H$27*Adjustment!$I$12)</f>
        <v>0</v>
      </c>
      <c r="I29" s="28">
        <v>237.25</v>
      </c>
      <c r="J29" s="26">
        <f>IF(I29="","",I29*Adjustment!$H$27+Adjustment!$H$27*Adjustment!$I$12)</f>
        <v>0</v>
      </c>
      <c r="K29" s="28">
        <v>235.25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186</v>
      </c>
      <c r="R29" s="26">
        <f>IF(Q29="","",Q29*Adjustment!$H$27+Adjustment!$H$27*Adjustment!$I$12)</f>
        <v>0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550.75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547.75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12"/>
      <c r="C31" s="112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475.75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472.75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12"/>
      <c r="C32" s="112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400.75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397.75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12"/>
      <c r="C33" s="112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325.75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322.75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418.75</v>
      </c>
      <c r="H34" s="26">
        <f>IF(G34="","",G34*Adjustment!$H$32+Adjustment!$H$32*Adjustment!$I$12)</f>
        <v>0</v>
      </c>
      <c r="I34" s="27">
        <v>420.75</v>
      </c>
      <c r="J34" s="26">
        <f>IF(I34="","",I34*Adjustment!$H$32+Adjustment!$H$32*Adjustment!$I$12)</f>
        <v>0</v>
      </c>
      <c r="K34" s="27">
        <v>418.75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"/>
    </row>
    <row r="35" spans="1:27" s="6" customFormat="1" ht="14.25" customHeight="1" x14ac:dyDescent="0.2">
      <c r="A35" s="9">
        <v>26</v>
      </c>
      <c r="B35" s="112"/>
      <c r="C35" s="112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343.75</v>
      </c>
      <c r="H35" s="26">
        <f>IF(G35="","",G35*Adjustment!$H$33+Adjustment!$H$33*Adjustment!$I$12)</f>
        <v>0</v>
      </c>
      <c r="I35" s="27">
        <v>345.75</v>
      </c>
      <c r="J35" s="26">
        <f>IF(I35="","",I35*Adjustment!$H$33+Adjustment!$H$33*Adjustment!$I$12)</f>
        <v>0</v>
      </c>
      <c r="K35" s="27">
        <v>343.75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12"/>
      <c r="C36" s="112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268.75</v>
      </c>
      <c r="H36" s="26">
        <f>IF(G36="","",G36*Adjustment!$H$34+Adjustment!$H$34*Adjustment!$I$12)</f>
        <v>0</v>
      </c>
      <c r="I36" s="27">
        <v>270.75</v>
      </c>
      <c r="J36" s="26">
        <f>IF(I36="","",I36*Adjustment!$H$34+Adjustment!$H$34*Adjustment!$I$12)</f>
        <v>0</v>
      </c>
      <c r="K36" s="27">
        <v>268.75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248</v>
      </c>
      <c r="R36" s="26">
        <f>IF(Q36="","",Q36*Adjustment!$H$34+Adjustment!$H$34*Adjustment!$I$12)</f>
        <v>0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12"/>
      <c r="C37" s="112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193.75</v>
      </c>
      <c r="H37" s="26">
        <f>IF(G37="","",G37*Adjustment!$H$35+Adjustment!$H$35*Adjustment!$I$12)</f>
        <v>0</v>
      </c>
      <c r="I37" s="27">
        <v>195.75</v>
      </c>
      <c r="J37" s="26">
        <f>IF(I37="","",I37*Adjustment!$H$35+Adjustment!$H$35*Adjustment!$I$12)</f>
        <v>0</v>
      </c>
      <c r="K37" s="27">
        <v>193.75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178</v>
      </c>
      <c r="R37" s="26">
        <f>IF(Q37="","",Q37*Adjustment!$H$35+Adjustment!$H$35*Adjustment!$I$12)</f>
        <v>0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526.75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526.75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3"/>
      <c r="C39" s="113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451.75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451.75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3"/>
      <c r="C40" s="113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376.75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376.75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3"/>
      <c r="C41" s="113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301.75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301.75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396.75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"/>
    </row>
    <row r="47" spans="1:27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321.75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"/>
    </row>
    <row r="48" spans="1:27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246.75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171.75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146</v>
      </c>
      <c r="R49" s="26">
        <f>IF(Q49="","",Q49*Adjustment!$H$47+Adjustment!$H$47*Adjustment!$I$12)</f>
        <v>0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444.75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444.75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12"/>
      <c r="C51" s="112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369.75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369.75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358.25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12"/>
      <c r="C52" s="112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294.75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294.75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12"/>
      <c r="C53" s="112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219.75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219.75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413.75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413.75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</row>
    <row r="55" spans="1:27" ht="14.1" customHeight="1" x14ac:dyDescent="0.2">
      <c r="A55" s="9">
        <v>46</v>
      </c>
      <c r="B55" s="112"/>
      <c r="C55" s="134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338.75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338.75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</row>
    <row r="56" spans="1:27" ht="14.1" customHeight="1" x14ac:dyDescent="0.2">
      <c r="A56" s="9">
        <v>47</v>
      </c>
      <c r="B56" s="112"/>
      <c r="C56" s="134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263.75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263.75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</row>
    <row r="57" spans="1:27" ht="14.1" customHeight="1" x14ac:dyDescent="0.2">
      <c r="A57" s="9">
        <v>48</v>
      </c>
      <c r="B57" s="112"/>
      <c r="C57" s="134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188.75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188.75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162</v>
      </c>
      <c r="R57" s="26">
        <f>IF(Q57="","",Q57*Adjustment!$H$55+Adjustment!$H$55*Adjustment!$I$12)</f>
        <v>0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M8:N8"/>
    <mergeCell ref="Q8:R8"/>
    <mergeCell ref="B7:D7"/>
    <mergeCell ref="O8:P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2024-08-26T11:13:42Z</dcterms:modified>
</cp:coreProperties>
</file>